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75" yWindow="3015" windowWidth="16485" windowHeight="7845" firstSheet="30" activeTab="37"/>
  </bookViews>
  <sheets>
    <sheet name="(01) 20.01.2020" sheetId="33" r:id="rId1"/>
    <sheet name="(02) 14.02.2020 раст" sheetId="34" r:id="rId2"/>
    <sheet name="(03) 25.02.2020 исп" sheetId="35" r:id="rId3"/>
    <sheet name="(04) 28.02.2020 раст" sheetId="36" r:id="rId4"/>
    <sheet name="(04) 02.03.2020" sheetId="37" r:id="rId5"/>
    <sheet name="(05) 11.03.2020" sheetId="38" r:id="rId6"/>
    <sheet name="(06) 18.03.2020 исп" sheetId="39" r:id="rId7"/>
    <sheet name="(07) 23.03.2020" sheetId="40" r:id="rId8"/>
    <sheet name="(08) 30.03.2020" sheetId="42" r:id="rId9"/>
    <sheet name="(08) 01.04.2020" sheetId="43" r:id="rId10"/>
    <sheet name="(09) 03.04.2020 исп" sheetId="44" r:id="rId11"/>
    <sheet name="(10) 08.04.2020" sheetId="45" r:id="rId12"/>
    <sheet name="(11) 10.04.2020" sheetId="46" r:id="rId13"/>
    <sheet name="(12) 30.04.2020" sheetId="47" r:id="rId14"/>
    <sheet name="(13) 12.05.2020" sheetId="48" r:id="rId15"/>
    <sheet name="(13) 13.05.2020 исп" sheetId="49" r:id="rId16"/>
    <sheet name="(14) 18.05.2020 раст" sheetId="51" r:id="rId17"/>
    <sheet name="(15) 22.05.2020 исп" sheetId="52" r:id="rId18"/>
    <sheet name="(16) 27-28.05.2020" sheetId="53" r:id="rId19"/>
    <sheet name="(17) 01.06.2020" sheetId="54" r:id="rId20"/>
    <sheet name="(18) 11.06.2020 исп" sheetId="55" r:id="rId21"/>
    <sheet name="(19) 18.06.2020" sheetId="56" r:id="rId22"/>
    <sheet name="(19) 19.06.2020" sheetId="57" r:id="rId23"/>
    <sheet name="(20) 29.06.2020" sheetId="58" r:id="rId24"/>
    <sheet name="(20) 30.06.2020" sheetId="59" r:id="rId25"/>
    <sheet name="(21) 13.07.2020 исп" sheetId="60" r:id="rId26"/>
    <sheet name="(22) 29.07.2020" sheetId="61" r:id="rId27"/>
    <sheet name="(23) 13.08.2020 исп" sheetId="62" r:id="rId28"/>
    <sheet name="(24) 31.08.2020" sheetId="63" r:id="rId29"/>
    <sheet name="(25) 15.09.2020 раст" sheetId="64" r:id="rId30"/>
    <sheet name="(26) 21.09.2020 исп" sheetId="65" r:id="rId31"/>
    <sheet name="(26) 22.09.2020 исп" sheetId="66" r:id="rId32"/>
    <sheet name="(27) 28.09.2020" sheetId="67" r:id="rId33"/>
    <sheet name="(27) 29.09.2020" sheetId="68" r:id="rId34"/>
    <sheet name="(27) 30.09.2020" sheetId="69" r:id="rId35"/>
    <sheet name="(27) 01.10.2020" sheetId="70" r:id="rId36"/>
    <sheet name="(27) 02.10.2020" sheetId="71" r:id="rId37"/>
    <sheet name="(28) 06.10.2020" sheetId="72" r:id="rId38"/>
  </sheets>
  <calcPr calcId="144525"/>
</workbook>
</file>

<file path=xl/calcChain.xml><?xml version="1.0" encoding="utf-8"?>
<calcChain xmlns="http://schemas.openxmlformats.org/spreadsheetml/2006/main">
  <c r="F10" i="72" l="1"/>
  <c r="F10" i="71" l="1"/>
  <c r="F13" i="70"/>
  <c r="F11" i="70"/>
  <c r="F12" i="70"/>
  <c r="F10" i="70"/>
  <c r="F12" i="69"/>
  <c r="F11" i="69"/>
  <c r="F13" i="60" l="1"/>
  <c r="D13" i="60"/>
  <c r="F12" i="55" l="1"/>
  <c r="F13" i="53" l="1"/>
  <c r="D13" i="53"/>
  <c r="E13" i="44" l="1"/>
  <c r="E14" i="44"/>
  <c r="F10" i="37" l="1"/>
</calcChain>
</file>

<file path=xl/sharedStrings.xml><?xml version="1.0" encoding="utf-8"?>
<sst xmlns="http://schemas.openxmlformats.org/spreadsheetml/2006/main" count="930" uniqueCount="59">
  <si>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</si>
  <si>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</si>
  <si>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</si>
  <si>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</si>
  <si>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</si>
  <si>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</si>
  <si>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</si>
  <si>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</si>
  <si>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</si>
  <si>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</si>
  <si>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</si>
  <si>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</si>
  <si>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</si>
  <si>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Всероссийская перепись населения 2020 года</t>
  </si>
  <si>
    <t>Наименование наблюдения</t>
  </si>
  <si>
    <t>ИНФОРМАЦИЯ О КОНТРАКТАХ, ЗАКЛЮЧЕННЫХ С ФИЗИЧЕСКИМИ ЛИЦАМИ</t>
  </si>
  <si>
    <r>
      <rPr>
        <b/>
        <sz val="9"/>
        <color theme="1"/>
        <rFont val="Arial"/>
        <family val="2"/>
        <charset val="204"/>
      </rPr>
      <t xml:space="preserve">Контролёр территориального уровня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</si>
  <si>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Бригадир-инструктор территориального уровня </t>
    </r>
    <r>
      <rPr>
        <sz val="9"/>
        <color theme="1"/>
        <rFont val="Arial"/>
        <family val="2"/>
        <charset val="204"/>
      </rPr>
      <t>(обеспечение сбора и обработки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</si>
  <si>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Администратор ЛВС </t>
    </r>
    <r>
      <rPr>
        <sz val="9"/>
        <color theme="1"/>
        <rFont val="Arial"/>
        <family val="2"/>
        <charset val="204"/>
      </rPr>
      <t>(обеспечение сбора и обработки первичных статистических данных)</t>
    </r>
  </si>
  <si>
    <r>
      <t xml:space="preserve">Инструктор районного уровня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</si>
  <si>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Уполномоченный по вопросам переписи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</si>
  <si>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>Федеральный бюджет 2020 г. (157 0113 159029 2020 244 226)</t>
  </si>
  <si>
    <t xml:space="preserve">− прохождение обучения по организации подготовительных работ,  порядку проведения Всероссийской переписи населения 2020 года (далее – ВПН-2020)  и заполнения переписных документов; 
− изучение нормативных документов по организации подготовки и проведения ВПН-2020;
− подготовка материалов для разработки проектов нормативных актов органов исполнительной власти субъектов Российской Федерации и органов местного самоуправления по организации проведения ВПН-2020 в субъекте Российской Федерации;
− подготовка материалов для рассмотрения вопросов о ходе организации ВПН-2020 на заседаниях комиссии субъекта Российской Федерации по проведению ВПН-2020 в муниципальных образованиях;
− подготовка материалов для обращений территориальные органы Росстата (ТОГС) в органы исполнительной власти субъектов Российской Федерации и органы местного самоуправления по вопросам разграничения объектов переписи населения территориальными структурами федеральных органов исполнительной власти, имеющими специальные контингенты населения, и ТОГС;
− подготовка указаний по заполнению макетов таблиц для мониторинга выполнения органами исполнительной власти субъектов Российской Федерации и органами местного самоуправления в части мероприятий, обеспечивающих полноту охвата населения переписью;
− подготовка материалов для обращений ТОГС в органы исполнительной власти субъектов Российской Федерации, органы местного самоуправления и иные организации по предоставлению данных о количестве жилых помещений и численности лиц, проживающих и зарегистрированных по месту жительства и пребывания;
− контроль проведения работ по подготовке картографического материала для переписи населения: актуализация схематических планов населенных пунктов, внутригородских районов и округов города, схематических карт городских округов и муниципальных районов, округов;
− организация работ по актуализации списков адресов домов, переписному районированию и составлению организационного плана проведения ВПН-2020 в муниципальных образованиях (подготовка материалов для актуализации списков адресов домов, контроль проведения работ, участие в проверке организационных планов проведения ВПН-2020 в муниципальных образованиях);
− подготовка материалов для обращений ТОГС в органы исполнительной власти субъектов Российской Федерации и органы местного самоуправления по подбору помещений для работы переписного персонала, хранения документации и средств материально-технического назначения;
− участие в приемке и контроле поступающих средств материально-технического обеспечения, инструктивных материалов и печатной продукции;
− организация переписи отдельных категорий населения;
− подготовка писем об обеспечении безопасности работы временного переписного персонала, осуществляющих сбор сведений о населении;
− организация работ по подготовке схематических планов населенных пунктов и внутригородских районов и округов, схематических карт городских округов и муниципальных районов, округов, цифровой картографическойосновы ВПН-2020 по соответствующему субъекту Российской Федерации;
− организация работ по переписному районированию и составлению оргплана: деление территории на переписные и счетные участки; определение потребности во временном переписном персонале, помещениях для размещения переписных 
и стационарных (включая краткосрочные) участков;
- разработка графика обучения временного переписного персонала;
− подготовка материалов для взаимодействия с органами исполнительной власти субъектов Российской Федерации и органами местного самоуправления по предоставлению помещений, оборудованных средствами связи и пригодных для работы лиц, осуществляющих сбор сведений о населении, хранения переписных листов; транспортных средств и средств связи;
− контроль подготовки и оформления документов для аренды помещений переписных и стационарных участков;
− контроль организации работ по привлечению временного переписного персонала ВПН-2020;
− контроль организации работ по созданию мобильных бригад переписчиков и контролеров для сбора сведений о населении в краткосрочных стационарных участках;
− контроль организации обучения и тестирования временного переписного персонала, привлекаемых для сбора сведений о населении;
− контроль подготовки, оформления и учета контрактов по приему на работу, увольнению временного переписного персонала с использованием АС ВПН;
− контроль учета и подготовки мобильных устройств, предназначенных для сбора сведений о населении;
− организация работ по распределению переписных документов, инструктивных материалов, канцелярских товаров, мобильных устройств, экипировки переписчиков и средств связи по муниципальным образованиям;
− организация обеспечения муниципальных образований переписной документацией;
− участие во взаимодействии с организациями жилищно-коммунального хозяйства, УК, ТСЖ по уточнению численности населения, проживающего в помещениях, обеспечению получения доступа временного переписного персонала в дома с ограниченным доступом к помещениям (имеющие кодовые замки, охрану и т.п.);
− контроль проведения предпереписной проверки по уточнению списков адресов помещений, картографического материала и актуализации оргплана проведения переписи населения с использованием АС ВПН;
− мониторинг ведения списка временного переписного персонала и мобильных устройствс распределением их по участкам;
− проведение Мониторинга подготовки и проведения ВПН-2020;
− контроль формирования записных книжек (маршрутных листов) переписчиков и контролеров полевого уровня, содержащих список адресов помещений для проведения сбора сведений о населении и другой информации с учетом проведения Интернет−переписи;
− контроль качества заполнения бумажных переписных листов;
− контроль заполнения электронных переписных листов, передача информации на федеральный уровень с использованием АС ВПН;
− контроль сдачи и приемки материалов переписи, мобильных устройств и других материальных ценностей всеми категориями временного переписного персонала, организация и контроль подготовки актов приемки выполненных работ;
− мониторинг хода проведения сбора сведений о населении, контрольных мероприятий и сдачи материалов переписи и мобильных устройств;
− подведение предварительных итогов переписи населения;
− обобщение отчетов временного переписного персонала, привлекаемых для сбора сведений о населении, о проведении ВПН-2020;
− оказание методологической и организационной помощи структурным подразделениям органов государственной статистики районного уровняи временному переписному персоналу;
− контроль хода проведения Мониторинга подготовки и проведения обработки материалов ВПН-2020 </t>
  </si>
  <si>
    <t xml:space="preserve">− прохождение обучения по организации подготовительных работ,  порядку проведения ВПН-2020 и заполнения переписных документов; 
−изучение нормативных документов по организации подготовки и проведения ВПН-2020;
− подготовка материалов для разработки проектов нормативных актов органов исполнительной власти субъектов Российской Федерации и органов местного самоуправления по определению состава комиссий субъекта Российской Федерации по ВПН-2020;
− подготовка макетов таблиц для мониторинга выполнения органами исполнительной власти субъектов Российской Федерации и органами местного самоуправления в части мероприятий, обеспечивающих полноту охвата населения переписью: уточнение перечня и границ муниципальных образований и населенных пунктов; списков сельских населенных пунктов; обеспечения наличия в муниципальных образованиях и населенных пунктах указателей названий улиц, номеров домов и квартир − для их направления в муниципальные образования; 
− сбор и обобщение информации, поступившей от органов местного самоуправления, по обеспечению наличия в муниципальных образованиях указателей названий улиц, номеров домов и номеров квартир для передачи информации мониторинга на федеральный уровень;
− оказание организационной помощи в работе по подготовке переписи населения Уполномоченным по вопросам переписи;
− участие во взаимодействии с органами исполнительной власти субъектов Российской Федерации по вопросам организации переписи отдельных категорий населения и обеспечения безопасности работы временного переписного персонала, осуществляющих сбор сведений о населении;
− контроль хода проведения Мониторинга осуществления полномочий органами исполнительной власти субъекта Российской Федерации и органами местного самоуправления по подготовке к проведению ВПН-2020 в части мероприятий, обеспечивающих полноту охвата населения переписью: образование комиссий по проведению переписи в муниципальных образованиях; уточнение перечня и границ муниципальных образований и населенных пунктов; обеспечение наличия в муниципальных образованиях и населенных пунктах указателей названий улиц, номеров домов и квартир; освещение улиц и подъездов домов;
− участие в работах по подготовке схематических планов населенных пунктов и внутригородских районов и округов, схематических карт городских округов и муниципальных районов, округов, цифровой картографической основы ВПН-2020 по соответствующему субъекту Российской Федерации;
− участие в подготовке переписи населения на отдельных (в т.ч. труднодоступных) территориях Российской Федерации;
− участие в работах по переписному районированию и составлению оргплана: деление территории на переписные и счетные участки;определение потребности во временном переписномперсонале, помещениях для размещения переписных
и стационарных (включая краткосрочные) участков; разработка графика обучения временного переписного персонала;
− контроль подготовки и оформления контрактов аренды помещений переписных и стационарных участков;
− организация работ по привлечению временного переписного персонала ВПН-2020;
− создание и контроль работы мобильных бригад переписчиков и контролеров для сбора сведений о населении  в краткосрочных стационарных участках;
− организация обучения и тестирования временного переписного персонала, привлекаемых для сбора сведений о населении;
− участие в контроле и подготовка, оформление и учет контрактов по приему на работу временного переписного персонала с использованием АС ВПН;
− подготовка мобильных устройств, предназначенных для сбора сведений о населении;
− участие в распределении переписных документов, инструктивных материалов, канцелярских товаров, мобильных устройств, экипировки переписчиков и средств связи по муниципальным образованиям;
− участие во  взаимодействиис организациями жилищно−коммунального хозяйства, УК, ТСЖ по уточнению численности населения, проживающего в помещениях, обеспечению получения доступа временного переписногоперсонала в дома с ограниченным доступом к помещениям (имеющие кодовые замки, охрану и т.п.) и их обобщение;
− участие в организации проведения предпереписной проверки по уточнению списков адресов помещений, картографического материала и их обобщениеи актуализация оргплана проведения переписи населенияс использованием АС ВПН;
− участие в организации получения административных данных о численности населения, проживающего в жилых помещениях;
− сдача и приемка материалов переписи, мобильных устройств и других материальных ценностей всеми категориями временного переписного персонала, организация и контроль подготовки актов приемки выполненных работ;
− мониторинг хода проведения сбора сведений о населении, контрольных мероприятий и сдачи материалов переписи и мобильных устройств;
− участие в подведении предварительных итогов ВПН-2020;
− обобщение отчетов временного переписного персонала, привлекаемых для сбора сведений о населении, о проведении ВПН-2020;
− оказание методологической и организационной помощи структурным подразделениям органов государственной статистики районного уровня и временным переписным работникам;
− контроль хода проведения Мониторинга подготовки и проведения автоматизированной обработки материалов ВПН-2020
</t>
  </si>
  <si>
    <t xml:space="preserve">− подготовка к использованию (обеспечение доступа, настройка) автоматизированных рабочих мест пользователей в период подготовки к ВПН-2020;
− администрирование программного обеспечения для использования на технических средствах, в период подготовки к ВПН-2020 в соответствии с технической документацией;
− администрирование средств защиты информации(СЗИ) АС (установка обновлений программного обеспечения, включая программное обеспечение СЗИ);
− обеспечение и поддержание работоспособности используемых в работе технических средств территориального уровня (серверов баз данных и сервера приложений, файлового хранилища), технических средств, используемых на районном и полевом уровнях в период подготовки, проведения, обработки материалов и подведения итогов ВПН-2020;
− осуществление информационного взаимодействия с федеральным уровнем в период подготовки, проведения, обработки материалов и подведения итогов к ВПН-2020;
− ответственность за сохранность технических средств, обеспечение конфиденциальности исохранность полученных сведений и их защиты от несанкционированного доступа;
− организация и контроль работы специалистов СВТ;
− контроль за использованием мобильных устройств на полевом уровне с использованием СУУ </t>
  </si>
  <si>
    <t xml:space="preserve">− прохождение обучения по организации подготовительных работ, порядку проведения ВПН-2020 и заполнения переписных документов; 
− изучение нормативных документов по организации подготовки и проведения ВПН-2020;
− подготовка материалов для разработки проектов нормативных актов органов местного самоуправления по организации проведения ВПН-2020 в муниципальном образовании;
− организация работы комиссии по проведению ВПН-2020 в муниципальном образовании (подготовка материалов для составления плана работы комиссии и проведения заседаний, уведомление членов комиссии о проведении заседаний);
− подготовка обращений в ведомства, имеющие специальные контингенты населения на территории муниципального образования, по вопросам разграничения объектов переписи населения;
− подготовка материалов для обращений в отдел МВД муниципального образования по вопросам обеспечения безопасности работы регистраторов;
− подготовка картографического материала (включая цифровой картографический материал) для переписи населения: актуализация схематических планов населенных пунктов, внутригородских районов и округов города, схематических карт городских округов и муниципальных районов, округов;
− актуализация списка адресов домов и картографических данных в АС ВПН по результатам работы регистраторов (уточнение и дополнение данных);
− составление оргплана проведения ВПН-2020 в муниципальном образовании.
− составление оргплана проведения ВПН-2020 в муниципальном образовании; 
− согласование оргплана с комиссией по проведению ВПН-2020 в муниципальном образовании;
− доработка оргплана с учетом сформированного сводного оргплана по субъекту Российской Федерации;
− подготовка картографического материала для организации работы контролеров полевого уровня и переписчиков;
− проведение обучения и тестирования переписного персонала, привлекаемого для сбора сведений о населении;
− приемка, подготовка и распределение мобильных устройств по переписным участкам;
− ведение списка переписного персонала и мобильных устройств в АС ВПН;
− формирование записных книжек (маршрутных листов) переписчика  и записных книжек контролеров полевого уровня; 
− организация работы переписчиков стационарных участков и дежурства в помещениях переписных участков;
− организация сбора сведений о населении на каждом счетном участке;
− создание и контроль работы мобильных бригад переписчиков и контролеров для сбора сведений о населении  в краткосрочных стационарных участках;
− консультация населения о порядке прохождения Интернет−переписи;
− организация сбора сведений о населении на стационарном и краткосрочном стационарном участках путем опроса населения, пришедшего в помещение переписного участка для прохождения переписи вне своего жилого помещения или по телефону, и заполнения переписных листов;
− контроль правильности заполнения переписных листов;
− заполнение сводной ведомости и сводки итогов по муниципальному образованию на основе сводных ведомостей по переписным участкам;
− подсчет предварительных итогов переписи населения по муниципальному образованию и анализ полученных результатов;
− подготовка отчета о выполнении всего комплекса работ по проведению ВПН-2020  в муниципальном образовании, обобщение опыта организации работы и выработка предложений по ее улучшению;
− обеспечение сохранности мобильных устройств и других средств материально−хозяйственного назначения;
− мониторинг хода подготовки и проведения ВПН−2020, передача информации на региональный уровень с использованием АС ВПН;
− сдача мобильных устройств, средств материально−хозяйственного назначения, инструктивных материалов, переписных документов в ТОГС;
− оказание методологической и организационной помощи переписному персоналу (консультирование, разрешение нестандартных ситуаций) </t>
  </si>
  <si>
    <t xml:space="preserve">− прохождение обучения по организации подготовительных работ,  порядку проведения ВПН-2020 и заполнения переписных документов; 
− изучение нормативных документов по организации подготовки и проведения ВПН-2020;
− подготовка материалов для рассмотрения вопросов о ходе организации ВПН-2020 на заседаниях комиссии по проведению ВПН-2020 в муниципальном образовании;
− заполнение макетов таблиц для ежеквартального мониторинга выполнения органами местного самоуправления мероприятий, обеспечивающих полноту охвата населения переписью (уточнение перечня и границ муниципальных образований и населенных пунктов, наличие в муниципальных образованиях указателей названий улиц, номеров домов и квартир);
− оказание помощи уполномоченному в составлении оргплана проведения ВПН-2020 в муниципальном образовании (проверка полноты включения всех населенных пунктов, правильности формирования итогов);
− подготовка материалов для рассмотрения вопросов о ходе организации ВПН-2020 на заседаниях комиссии по проведению ВПН-2020 в муниципальном образовании;
− организация расклейки плакатов с информацией о проведении ВПН-2020 в местах массового пребывания населения, на подъездах жилых домов;
− заполнение макетов таблиц для ежеквартального мониторинга выполнения органами местного самоуправления мероприятий, обеспечивающих полноту охвата населения переписью (уточнение перечня и границ муниципальных образований и населенных пунктов, наличие в муниципальных образованиях указателей названий улиц, номеров домов и квартир);
− участие во взаимодействии с организациями жилищно-коммунального хозяйства, управляющими компаниями (УК), товариществами собственников жилья (ТСЖ) и иными организациями по уточнению количества домови численности проживающего в них населения, обеспечению получения доступа переписного персонала на закрытые территории жилых комплексов, в дома с ограниченным доступом к помещениям (подъезды, имеющие кодовые замки, охрану и т.п.);
− подготовка материалов для обращения в органы местного самоуправления по предоставлению помещений, оборудованных средствами связи и пригодных для работы лиц, осуществляющих сбор сведений о населении, хранения средств материально-технического обеспечения; 
− подготовка материалов для обращения в органы местного самоуправления по вопросам транспортного обеспечения переписных участков;
− ознакомление контролеров полевого уровня с границами переписных участков, организация работы по проведению предпереписной проверки списков адресов домов и уточнения картографического материала, включая цифровой картографический материал;
− оказание помощи уполномоченному по вопросам переписив организации работмобильных бригад переписчиков и контролеров для сбора сведений о населении  в краткосрочных стационарных участках; 
− оказание помощи контролерам полевого уровня в проведении контрольных мероприятий (контрольный обход помещений, разбор и проверка заполненных контрольных документов по адресам);
− контроль подсчета итогов численности переписанного населения по переписным участкам, заполнение сопроводительных документов;
− оказание методологической и организационной помощи переписному персоналу (консультирование, разрешение нестандартных ситуаций) </t>
  </si>
  <si>
    <r>
      <rPr>
        <b/>
        <sz val="9"/>
        <color theme="1"/>
        <rFont val="Arial"/>
        <family val="2"/>
        <charset val="204"/>
      </rPr>
      <t>Инструктор территориального уровня</t>
    </r>
    <r>
      <rPr>
        <sz val="9"/>
        <color theme="1"/>
        <rFont val="Arial"/>
        <family val="2"/>
        <charset val="204"/>
      </rPr>
      <t xml:space="preserve"> (обеспечение сбора первичных статистических данных)</t>
    </r>
  </si>
  <si>
    <t>1. Изучение организационных и методологических документов по подготовке и проведению ВПН-2020;
2. Подготовка материалов по актуализации и утверждению перечня отдаленных и труднодоступных территорий для направления указаний в органы исполнительной власти Томской области и органы местного самоуправления;
3. Оценка состояния и пригодности имеющегося в ТОГС картографического материала для определения возможности его дальнейшего использования;
4. Сбор и обобщение информации по актуализации и утверждению перечня отдаленных и труднодоступных территорий, поступивших от органов исполнительной власти Томской области и органов местного самоуправления для направления в Росстат;
5. Подготовка материалов для направления в органы местного самоуправления по привлечению граждан, проживающих на территориях соответствующих муниципальных образований, к работе по актуализации списков адресов домов;
6. Подготовка материалов для СМИ по вопросам информирования населения об истории переписей населения в России и необходимости их проведения;
7. Подготовка материалов для обращения в органы исполнительной власти Томской области, органы местного самоуправления и иные организации по предоставлению данных о количестве учреждений социального и медицинского назначения, учреждений для временного пребывания населения, садоводческих и огороднических товариществ;
8. Подготовка материалов с информацией по работе регистраторов по проведению натурного обхода для обращения в управления внутренних дел, органы исполнительной власти Томской области и органы местного самоуправления по вопросам обеспечения безопасности работы регистраторов;
9. Подготовка материалов для организации обучения регистраторов проведению натурного обхода по актуализации списков адресов домов и проверке полученных знаний и навыков;
10. Формирование в АС ВПН сводных данных актуализации списков домов по Томской области;
11. Работа в АС ВПН по актуализации (нанесение или исключение домов, улиц) и использованию картографического материала в электронной форме на региональном уровне.</t>
  </si>
  <si>
    <t>Расторгнут контракт, заключенный 20.01.2020</t>
  </si>
  <si>
    <t>Расторжение контракта по инициативе исполнителя</t>
  </si>
  <si>
    <t>Исполнен контракт, заключенный 20.01.2020</t>
  </si>
  <si>
    <t>Расторгнуты контракты, заключенные 20.01.2020</t>
  </si>
  <si>
    <t>Исполнены контракты, заключенные 20.01.2020</t>
  </si>
  <si>
    <t>Исполнены контракты, заключенные 30.03.2020</t>
  </si>
  <si>
    <t>Исполнены контракты, заключенные 01.04.2020</t>
  </si>
  <si>
    <t>Исполнены контракты, заключенные 08.04.2020</t>
  </si>
  <si>
    <t>Исполнены контракты, заключенные 10.04.2020</t>
  </si>
  <si>
    <t>по соглашению сторон</t>
  </si>
  <si>
    <t>Расторгнут контракт, заключенный 30.04.2020</t>
  </si>
  <si>
    <t>Исполнен контракт, заключенный 30.04.2020 (расторгнут 18.05.2020)</t>
  </si>
  <si>
    <t>Исполнены контракты, заключенные 30.04.2020</t>
  </si>
  <si>
    <t>Исполнены контракты, заключенные 12.05.2020</t>
  </si>
  <si>
    <t>Исполнены контракты, заключенный 27-28.05.2020</t>
  </si>
  <si>
    <t>Исполнен контракт, заключенный 01.06.2020</t>
  </si>
  <si>
    <t>Исполнены контракта, заключенные 18.06.2020</t>
  </si>
  <si>
    <t>Исполнены контракта, заключенные 19.06.2020</t>
  </si>
  <si>
    <t>Исполнены контракта, заключенные 29.06.2020</t>
  </si>
  <si>
    <t>Исполнены контракта, заключенные 30.06.2020</t>
  </si>
  <si>
    <t>Расторгнут контракт, заключенный 31.08.2020 г.</t>
  </si>
  <si>
    <t>Исполнене контракт, заключенный 31.08.2020 г. (расторгнут 15.09.2020 г.)</t>
  </si>
  <si>
    <t>Исполнены контракты, заключенные 29.07.2020 г.</t>
  </si>
  <si>
    <t xml:space="preserve">                       </t>
  </si>
  <si>
    <r>
      <rPr>
        <b/>
        <sz val="9"/>
        <color theme="1"/>
        <rFont val="Arial"/>
        <family val="2"/>
        <charset val="204"/>
      </rPr>
      <t xml:space="preserve">Контролер полевого уровня </t>
    </r>
    <r>
      <rPr>
        <sz val="9"/>
        <color theme="1"/>
        <rFont val="Arial"/>
        <family val="2"/>
        <charset val="204"/>
      </rPr>
      <t>(обеспечение сбора и обработки первичных статистических данных)</t>
    </r>
  </si>
  <si>
    <t xml:space="preserve">Прохождение обучения по организации подготовительных работ, порядку проведения ВПН-2020 и сбора сведений о населении; Организация на переписном участке выполнения подготовительных работ к ВПН-2020 в соответствии с указаниями Росстата, проведение проверки готовности к переписи населения; Комплектование и распределение переписной документации; Организация и контроль работы переписчиков стационарных (включая краткосрочные) участков, размещенных в помещении соответствующего переписного участка, проведение опроса населения и заполнения переписных документов на лиц, пришедших в помещение переписного участка; Организация работы переписчиков; Проведение опроса населения по месту проживания и заполнение переписных документов на население; Проверка правильности ежедневного заполнения записных книжек переписчиков о числе переписанных лиц и заполненных контрольных документов по каждому жилому помещению счетного участка; Ежедневный контроль за работой переписчиков счетных и стационарных участков, входящих в состав переписного участка, в период сбора сведений о населении и проведения контрольных мероприятий, сбор и анализ информации о числе жилых помещений, в которых проведена перепись населения; Принятие мер по обеспечению безопасности работы переписчиков, сохранности переписных документов; Ежедневное заполнение Записной книжки контролера полевого уровня по каждому счетному участку, входящему в состав переписного участка, о числе помещений и количестве переписных лиц и передача информации уполномоченному по вопросам переписи; Ежедневный отчет уполномоченному по вопросам переписи о выполненном объеме работ каждым переписчиком, возникающих трудностях и конфликтных ситуациях, предоставление необходимой оперативной информации; Разбор и проверка контрольных документов переписного участка; Организация и проведение совместно с переписчиками контрольного обхода помещений; Приемка заполненных переписных листов на бумажном носителе и иных материалов переписи от переписчиков, подведение итогов по переписному участку в разрезе каждого счетного участка; Обеспечение хранения в переписном участке переписных листов на бумажном носителе и иных материалов переписи, защиты  конфиденциальных сведений о населении от несанкционированного доступа, разглашения и распространения; Сдача материалов по переписному участку уполномоченному по вопросам переписи; Заполнение сводной ведомости по переписному участку; Подготовка отчета о выполнении работ по проведению ВПН-2020, обобщение опыта организации работы и выработка предложений по ее улучшению.
</t>
  </si>
  <si>
    <t>Прохождение обучения порядку проведения ВПН-2020 и заполнения переписных документов; Выполнение указаний контролера полевого уровня по сбору информации о населении и её проверке; Проведение ВПН-2020 на счетном участке путем посещения каждого жилого помещения и нежилого помещения, где может проживать население;  Ежедневное заполнение записной книжки переписчика информацией о проведенной за день работе и информирование контролера полевого уровня о количестве переписанных лиц; Контрольный обход помещений совместно с контролером полевого уровня для проверки полноты и правильности проведения ВПН-2020; Подсчет итогов о численности переписанного населения по счетному участку, заполнение сопроводительных документов на переписные документы по счетному участку; Сдача заполненных переписных листов на бумажном носителе и иных материалов переписи контролеру полевого уровня; Обеспечение на соответствующем счетном участке хранения переписных листов на бумажном носителе и иных материалов переписи, защиты конфиденциальных сведений о населении от несанкционированного доступа, разглашения и распространения (в соответствии со статьей 8 Закона о переписи населения).</t>
  </si>
  <si>
    <r>
      <rPr>
        <b/>
        <sz val="9"/>
        <color theme="1"/>
        <rFont val="Arial"/>
        <family val="2"/>
        <charset val="204"/>
      </rPr>
      <t xml:space="preserve">Переписчик счетного участка </t>
    </r>
    <r>
      <rPr>
        <sz val="9"/>
        <color theme="1"/>
        <rFont val="Arial"/>
        <family val="2"/>
        <charset val="204"/>
      </rPr>
      <t>(сбор и обработка первичных статистических данных)</t>
    </r>
  </si>
  <si>
    <r>
      <rPr>
        <b/>
        <sz val="9"/>
        <color theme="1"/>
        <rFont val="Arial"/>
        <family val="2"/>
        <charset val="204"/>
      </rPr>
      <t xml:space="preserve">Переписчик стационарного участка </t>
    </r>
    <r>
      <rPr>
        <sz val="9"/>
        <color theme="1"/>
        <rFont val="Arial"/>
        <family val="2"/>
        <charset val="204"/>
      </rPr>
      <t>(сбор и обработка первичных статистических данных)</t>
    </r>
  </si>
  <si>
    <t>Прохождение обучения порядку проведения ВПН-2020 и заполнения переписных документов; Выполнение указаний контролера полевого уровня по сбору информации о населении и её проверке; Организация проведения ВПН-2020 на стационарном участке путем опроса населения, пришедшего на стационарный участок для прохождения переписи вне своего жилого помещения или по телефону, и заполнения переписных документов; Распределение заполненных на стационарном участке переписных листов в соответствии с адресами проживания населения; Разбор и проверка в период проведения ВПН-2020 заполненных форм контрольных документов по адресам, входящим в переписной участок, к которым относится стационарный участок; Проверка бумажных переписных листов, заполненных переписчиками счетных участков, относящихся к тому же переписному участку, что и стационарный участок; Замещение функций выбывших переписчиков счетных участков по указаниям контролера полевого уровня; Ежедневный подсчет результатов работы на стационарном участке и информирование контролера полевого уровня о количестве переписанных лиц на стационарном участке; Участие в контрольном обходе помещений совместно с контролером полевого уровня; Участие по указаниям контролера полевого уровня в приемке материалов от переписчиков счетных участков и сдача материалов по переписному участку; Участие совместно с контролером полевого уровня в подсчете итогов численности переписанного населения на стационарном участке, заполнение сопроводительных документов; Обеспечение на соответствующем стационарном участке хранения переписных листов на бумажном носителе и иных материалов переписи, защиты конфиденциальных сведений о населения от несанкционированного доступа, разглашения и распространения (в соответствии со статьей 8 Закона о переписи населения).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</si>
</sst>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1" fillId="0" borderId="1" xfId="0" applyNumberFormat="1" applyFont="1" applyBorder="1" applyAlignment="1">
      <alignment horizontal="right" vertical="center"/>
    </xf>
    <xf numFmtId="164" fontId="1" fillId="0" borderId="1" xfId="2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A10"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" t="s">
        <v>2</v>
      </c>
      <c r="H8" s="5" t="s">
        <v>1</v>
      </c>
      <c r="I8" s="5" t="s">
        <v>0</v>
      </c>
      <c r="J8" s="66"/>
    </row>
    <row r="9" spans="1:10" x14ac:dyDescent="0.25">
      <c r="A9" s="6">
        <v>1</v>
      </c>
      <c r="B9" s="67">
        <v>2</v>
      </c>
      <c r="C9" s="67"/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6">
        <v>1</v>
      </c>
      <c r="E10" s="6"/>
      <c r="F10" s="3">
        <v>59873.43</v>
      </c>
      <c r="G10" s="6"/>
      <c r="H10" s="6"/>
      <c r="I10" s="6"/>
      <c r="J10" s="6"/>
    </row>
    <row r="11" spans="1:10" ht="84.95" customHeight="1" x14ac:dyDescent="0.25">
      <c r="A11" s="7" t="s">
        <v>16</v>
      </c>
      <c r="B11" s="60" t="s">
        <v>23</v>
      </c>
      <c r="C11" s="61"/>
      <c r="D11" s="6">
        <v>3</v>
      </c>
      <c r="E11" s="6"/>
      <c r="F11" s="2">
        <v>181020.6</v>
      </c>
      <c r="G11" s="6"/>
      <c r="H11" s="6"/>
      <c r="I11" s="6"/>
      <c r="J11" s="6"/>
    </row>
    <row r="12" spans="1:10" ht="84.95" customHeight="1" x14ac:dyDescent="0.25">
      <c r="A12" s="7" t="s">
        <v>17</v>
      </c>
      <c r="B12" s="60" t="s">
        <v>22</v>
      </c>
      <c r="C12" s="61"/>
      <c r="D12" s="6">
        <v>1</v>
      </c>
      <c r="E12" s="6"/>
      <c r="F12" s="2">
        <v>63692.43</v>
      </c>
      <c r="G12" s="6"/>
      <c r="H12" s="6"/>
      <c r="I12" s="6"/>
      <c r="J12" s="6"/>
    </row>
    <row r="13" spans="1:10" ht="84.95" customHeight="1" x14ac:dyDescent="0.25">
      <c r="A13" s="7" t="s">
        <v>20</v>
      </c>
      <c r="B13" s="60" t="s">
        <v>25</v>
      </c>
      <c r="C13" s="61"/>
      <c r="D13" s="6">
        <v>27</v>
      </c>
      <c r="E13" s="6"/>
      <c r="F13" s="3">
        <v>1538675.19</v>
      </c>
      <c r="G13" s="6"/>
      <c r="H13" s="6"/>
      <c r="I13" s="6"/>
      <c r="J13" s="6"/>
    </row>
    <row r="14" spans="1:10" ht="84.95" customHeight="1" x14ac:dyDescent="0.25">
      <c r="A14" s="4" t="s">
        <v>19</v>
      </c>
      <c r="B14" s="60" t="s">
        <v>26</v>
      </c>
      <c r="C14" s="61"/>
      <c r="D14" s="6">
        <v>28</v>
      </c>
      <c r="E14" s="6"/>
      <c r="F14" s="3">
        <v>1407938</v>
      </c>
      <c r="G14" s="6"/>
      <c r="H14" s="6"/>
      <c r="I14" s="6"/>
      <c r="J14" s="6"/>
    </row>
    <row r="15" spans="1:10" ht="84.95" customHeight="1" x14ac:dyDescent="0.25">
      <c r="A15" s="7" t="s">
        <v>27</v>
      </c>
      <c r="B15" s="60" t="s">
        <v>28</v>
      </c>
      <c r="C15" s="61"/>
      <c r="D15" s="9">
        <v>2</v>
      </c>
      <c r="E15" s="9"/>
      <c r="F15" s="2">
        <v>113975.94</v>
      </c>
      <c r="G15" s="9"/>
      <c r="H15" s="9"/>
      <c r="I15" s="9"/>
      <c r="J15" s="9"/>
    </row>
    <row r="17" ht="15" customHeight="1" x14ac:dyDescent="0.25"/>
  </sheetData>
  <mergeCells count="21">
    <mergeCell ref="A5:B5"/>
    <mergeCell ref="C5:J5"/>
    <mergeCell ref="A1:J1"/>
    <mergeCell ref="A3:B3"/>
    <mergeCell ref="C3:J3"/>
    <mergeCell ref="A4:B4"/>
    <mergeCell ref="C4:J4"/>
    <mergeCell ref="F7:F8"/>
    <mergeCell ref="B10:C10"/>
    <mergeCell ref="B13:C13"/>
    <mergeCell ref="B14:C14"/>
    <mergeCell ref="J7:J8"/>
    <mergeCell ref="B9:C9"/>
    <mergeCell ref="B11:C11"/>
    <mergeCell ref="B12:C12"/>
    <mergeCell ref="G7:I7"/>
    <mergeCell ref="B15:C15"/>
    <mergeCell ref="A7:A8"/>
    <mergeCell ref="B7:C8"/>
    <mergeCell ref="D7:D8"/>
    <mergeCell ref="E7:E8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F12" sqref="F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3" t="s">
        <v>2</v>
      </c>
      <c r="H8" s="23" t="s">
        <v>1</v>
      </c>
      <c r="I8" s="23" t="s">
        <v>0</v>
      </c>
      <c r="J8" s="66"/>
    </row>
    <row r="9" spans="1:10" x14ac:dyDescent="0.25">
      <c r="A9" s="24">
        <v>1</v>
      </c>
      <c r="B9" s="67">
        <v>2</v>
      </c>
      <c r="C9" s="67"/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24">
        <v>15</v>
      </c>
      <c r="E10" s="24"/>
      <c r="F10" s="3">
        <v>324615</v>
      </c>
      <c r="G10" s="24"/>
      <c r="H10" s="24"/>
      <c r="I10" s="24"/>
      <c r="J10" s="24"/>
    </row>
    <row r="11" spans="1:10" ht="84.95" customHeight="1" x14ac:dyDescent="0.25">
      <c r="A11" s="4" t="s">
        <v>19</v>
      </c>
      <c r="B11" s="60" t="s">
        <v>26</v>
      </c>
      <c r="C11" s="61"/>
      <c r="D11" s="24">
        <v>15</v>
      </c>
      <c r="E11" s="24"/>
      <c r="F11" s="3">
        <v>286425</v>
      </c>
      <c r="G11" s="24"/>
      <c r="H11" s="24"/>
      <c r="I11" s="24"/>
      <c r="J11" s="24"/>
    </row>
    <row r="13" spans="1:10" ht="15" customHeight="1" x14ac:dyDescent="0.25"/>
  </sheetData>
  <mergeCells count="17">
    <mergeCell ref="B11:C11"/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A10" workbookViewId="0">
      <selection activeCell="D14" sqref="D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5" t="s">
        <v>2</v>
      </c>
      <c r="H8" s="25" t="s">
        <v>1</v>
      </c>
      <c r="I8" s="25" t="s">
        <v>0</v>
      </c>
      <c r="J8" s="66"/>
    </row>
    <row r="9" spans="1:10" x14ac:dyDescent="0.25">
      <c r="A9" s="26">
        <v>1</v>
      </c>
      <c r="B9" s="67">
        <v>2</v>
      </c>
      <c r="C9" s="67"/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26">
        <v>1</v>
      </c>
      <c r="E10" s="26">
        <v>1</v>
      </c>
      <c r="F10" s="3">
        <v>59873.43</v>
      </c>
      <c r="G10" s="26"/>
      <c r="H10" s="26"/>
      <c r="I10" s="26"/>
      <c r="J10" s="26"/>
    </row>
    <row r="11" spans="1:10" ht="84.95" customHeight="1" x14ac:dyDescent="0.25">
      <c r="A11" s="7" t="s">
        <v>16</v>
      </c>
      <c r="B11" s="60" t="s">
        <v>23</v>
      </c>
      <c r="C11" s="61"/>
      <c r="D11" s="26">
        <v>3</v>
      </c>
      <c r="E11" s="26">
        <v>3</v>
      </c>
      <c r="F11" s="2">
        <v>181020.6</v>
      </c>
      <c r="G11" s="26"/>
      <c r="H11" s="26"/>
      <c r="I11" s="26"/>
      <c r="J11" s="26"/>
    </row>
    <row r="12" spans="1:10" ht="84.95" customHeight="1" x14ac:dyDescent="0.25">
      <c r="A12" s="7" t="s">
        <v>17</v>
      </c>
      <c r="B12" s="60" t="s">
        <v>22</v>
      </c>
      <c r="C12" s="61"/>
      <c r="D12" s="26">
        <v>1</v>
      </c>
      <c r="E12" s="26">
        <v>1</v>
      </c>
      <c r="F12" s="2">
        <v>63692.43</v>
      </c>
      <c r="G12" s="26"/>
      <c r="H12" s="26"/>
      <c r="I12" s="26"/>
      <c r="J12" s="26"/>
    </row>
    <row r="13" spans="1:10" ht="84.95" customHeight="1" x14ac:dyDescent="0.25">
      <c r="A13" s="7" t="s">
        <v>20</v>
      </c>
      <c r="B13" s="60" t="s">
        <v>25</v>
      </c>
      <c r="C13" s="61"/>
      <c r="D13" s="26">
        <v>26</v>
      </c>
      <c r="E13" s="26">
        <f>3+10+13</f>
        <v>26</v>
      </c>
      <c r="F13" s="3">
        <v>1538675.19</v>
      </c>
      <c r="G13" s="26"/>
      <c r="H13" s="26"/>
      <c r="I13" s="26"/>
      <c r="J13" s="26"/>
    </row>
    <row r="14" spans="1:10" ht="84.95" customHeight="1" x14ac:dyDescent="0.25">
      <c r="A14" s="4" t="s">
        <v>19</v>
      </c>
      <c r="B14" s="60" t="s">
        <v>26</v>
      </c>
      <c r="C14" s="61"/>
      <c r="D14" s="26">
        <v>25</v>
      </c>
      <c r="E14" s="26">
        <f>3+22</f>
        <v>25</v>
      </c>
      <c r="F14" s="3">
        <v>1407938</v>
      </c>
      <c r="G14" s="26"/>
      <c r="H14" s="26"/>
      <c r="I14" s="26"/>
      <c r="J14" s="26"/>
    </row>
    <row r="15" spans="1:10" ht="84.95" customHeight="1" x14ac:dyDescent="0.25">
      <c r="A15" s="7" t="s">
        <v>27</v>
      </c>
      <c r="B15" s="60" t="s">
        <v>28</v>
      </c>
      <c r="C15" s="61"/>
      <c r="D15" s="26">
        <v>2</v>
      </c>
      <c r="E15" s="26">
        <v>2</v>
      </c>
      <c r="F15" s="2">
        <v>113975.94</v>
      </c>
      <c r="G15" s="26"/>
      <c r="H15" s="26"/>
      <c r="I15" s="26"/>
      <c r="J15" s="26"/>
    </row>
    <row r="17" spans="1:1" ht="15" customHeight="1" x14ac:dyDescent="0.25">
      <c r="A17" s="14" t="s">
        <v>33</v>
      </c>
    </row>
  </sheetData>
  <mergeCells count="21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4:C14"/>
    <mergeCell ref="B15:C15"/>
    <mergeCell ref="J7:J8"/>
    <mergeCell ref="B9:C9"/>
    <mergeCell ref="B10:C10"/>
    <mergeCell ref="B11:C11"/>
    <mergeCell ref="B12:C12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A10" sqref="A10:J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7" t="s">
        <v>2</v>
      </c>
      <c r="H8" s="27" t="s">
        <v>1</v>
      </c>
      <c r="I8" s="27" t="s">
        <v>0</v>
      </c>
      <c r="J8" s="66"/>
    </row>
    <row r="9" spans="1:10" x14ac:dyDescent="0.25">
      <c r="A9" s="28">
        <v>1</v>
      </c>
      <c r="B9" s="67">
        <v>2</v>
      </c>
      <c r="C9" s="67"/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28">
        <v>2</v>
      </c>
      <c r="E10" s="28"/>
      <c r="F10" s="3">
        <v>43282</v>
      </c>
      <c r="G10" s="28"/>
      <c r="H10" s="28"/>
      <c r="I10" s="28"/>
      <c r="J10" s="28"/>
    </row>
    <row r="11" spans="1:10" ht="84.95" customHeight="1" x14ac:dyDescent="0.25">
      <c r="A11" s="4" t="s">
        <v>19</v>
      </c>
      <c r="B11" s="60" t="s">
        <v>26</v>
      </c>
      <c r="C11" s="61"/>
      <c r="D11" s="28">
        <v>2</v>
      </c>
      <c r="E11" s="28"/>
      <c r="F11" s="3">
        <v>38190</v>
      </c>
      <c r="G11" s="28"/>
      <c r="H11" s="28"/>
      <c r="I11" s="28"/>
      <c r="J11" s="28"/>
    </row>
    <row r="13" spans="1:10" ht="15" customHeight="1" x14ac:dyDescent="0.25">
      <c r="A13" s="14"/>
    </row>
  </sheetData>
  <mergeCells count="17">
    <mergeCell ref="B11:C11"/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A10" sqref="A10:XFD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9" t="s">
        <v>2</v>
      </c>
      <c r="H8" s="29" t="s">
        <v>1</v>
      </c>
      <c r="I8" s="29" t="s">
        <v>0</v>
      </c>
      <c r="J8" s="66"/>
    </row>
    <row r="9" spans="1:10" x14ac:dyDescent="0.25">
      <c r="A9" s="30">
        <v>1</v>
      </c>
      <c r="B9" s="67">
        <v>2</v>
      </c>
      <c r="C9" s="67"/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30">
        <v>1</v>
      </c>
      <c r="E10" s="30"/>
      <c r="F10" s="3">
        <v>21641</v>
      </c>
      <c r="G10" s="30"/>
      <c r="H10" s="30"/>
      <c r="I10" s="30"/>
      <c r="J10" s="30"/>
    </row>
    <row r="11" spans="1:10" ht="84.95" customHeight="1" x14ac:dyDescent="0.25">
      <c r="A11" s="4" t="s">
        <v>19</v>
      </c>
      <c r="B11" s="60" t="s">
        <v>26</v>
      </c>
      <c r="C11" s="61"/>
      <c r="D11" s="30">
        <v>1</v>
      </c>
      <c r="E11" s="30"/>
      <c r="F11" s="3">
        <v>19095</v>
      </c>
      <c r="G11" s="30"/>
      <c r="H11" s="30"/>
      <c r="I11" s="30"/>
      <c r="J11" s="30"/>
    </row>
    <row r="13" spans="1:10" ht="15" customHeight="1" x14ac:dyDescent="0.25">
      <c r="A13" s="14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7" workbookViewId="0">
      <selection activeCell="D10" sqref="D10:D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1" t="s">
        <v>2</v>
      </c>
      <c r="H8" s="31" t="s">
        <v>1</v>
      </c>
      <c r="I8" s="31" t="s">
        <v>0</v>
      </c>
      <c r="J8" s="66"/>
    </row>
    <row r="9" spans="1:10" x14ac:dyDescent="0.25">
      <c r="A9" s="32">
        <v>1</v>
      </c>
      <c r="B9" s="67">
        <v>2</v>
      </c>
      <c r="C9" s="67"/>
      <c r="D9" s="32">
        <v>3</v>
      </c>
      <c r="E9" s="32">
        <v>4</v>
      </c>
      <c r="F9" s="32">
        <v>5</v>
      </c>
      <c r="G9" s="32">
        <v>6</v>
      </c>
      <c r="H9" s="32">
        <v>7</v>
      </c>
      <c r="I9" s="32">
        <v>8</v>
      </c>
      <c r="J9" s="32">
        <v>9</v>
      </c>
    </row>
    <row r="10" spans="1:10" ht="84.95" customHeight="1" x14ac:dyDescent="0.25">
      <c r="A10" s="7" t="s">
        <v>16</v>
      </c>
      <c r="B10" s="60" t="s">
        <v>23</v>
      </c>
      <c r="C10" s="61"/>
      <c r="D10" s="32">
        <v>3</v>
      </c>
      <c r="E10" s="32"/>
      <c r="F10" s="2">
        <v>78926.009999999995</v>
      </c>
      <c r="G10" s="32"/>
      <c r="H10" s="32"/>
      <c r="I10" s="32"/>
      <c r="J10" s="32"/>
    </row>
    <row r="11" spans="1:10" ht="84.95" customHeight="1" x14ac:dyDescent="0.25">
      <c r="A11" s="7" t="s">
        <v>17</v>
      </c>
      <c r="B11" s="60" t="s">
        <v>22</v>
      </c>
      <c r="C11" s="61"/>
      <c r="D11" s="32">
        <v>1</v>
      </c>
      <c r="E11" s="32"/>
      <c r="F11" s="2">
        <v>27755.64</v>
      </c>
      <c r="G11" s="32"/>
      <c r="H11" s="32"/>
      <c r="I11" s="32"/>
      <c r="J11" s="32"/>
    </row>
    <row r="12" spans="1:10" ht="84.95" customHeight="1" x14ac:dyDescent="0.25">
      <c r="A12" s="7" t="s">
        <v>20</v>
      </c>
      <c r="B12" s="60" t="s">
        <v>25</v>
      </c>
      <c r="C12" s="61"/>
      <c r="D12" s="32">
        <v>10</v>
      </c>
      <c r="E12" s="32"/>
      <c r="F12" s="3">
        <v>248616.9</v>
      </c>
      <c r="G12" s="32"/>
      <c r="H12" s="32"/>
      <c r="I12" s="32"/>
      <c r="J12" s="32"/>
    </row>
    <row r="13" spans="1:10" ht="84.95" customHeight="1" x14ac:dyDescent="0.25">
      <c r="A13" s="4" t="s">
        <v>19</v>
      </c>
      <c r="B13" s="60" t="s">
        <v>26</v>
      </c>
      <c r="C13" s="61"/>
      <c r="D13" s="32">
        <v>10</v>
      </c>
      <c r="E13" s="32"/>
      <c r="F13" s="3">
        <v>217046.5</v>
      </c>
      <c r="G13" s="32"/>
      <c r="H13" s="32"/>
      <c r="I13" s="32"/>
      <c r="J13" s="32"/>
    </row>
    <row r="14" spans="1:10" ht="84.95" customHeight="1" x14ac:dyDescent="0.25">
      <c r="A14" s="7" t="s">
        <v>27</v>
      </c>
      <c r="B14" s="60" t="s">
        <v>28</v>
      </c>
      <c r="C14" s="61"/>
      <c r="D14" s="32">
        <v>2</v>
      </c>
      <c r="E14" s="32"/>
      <c r="F14" s="2">
        <v>49723.38</v>
      </c>
      <c r="G14" s="32"/>
      <c r="H14" s="32"/>
      <c r="I14" s="32"/>
      <c r="J14" s="32"/>
    </row>
    <row r="16" spans="1:10" ht="15" customHeight="1" x14ac:dyDescent="0.25"/>
  </sheetData>
  <mergeCells count="20">
    <mergeCell ref="B13:C13"/>
    <mergeCell ref="B14:C14"/>
    <mergeCell ref="J7:J8"/>
    <mergeCell ref="B9:C9"/>
    <mergeCell ref="B10:C10"/>
    <mergeCell ref="B11:C11"/>
    <mergeCell ref="B12:C12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A10" sqref="A10:XFD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3" t="s">
        <v>2</v>
      </c>
      <c r="H8" s="33" t="s">
        <v>1</v>
      </c>
      <c r="I8" s="33" t="s">
        <v>0</v>
      </c>
      <c r="J8" s="66"/>
    </row>
    <row r="9" spans="1:10" x14ac:dyDescent="0.25">
      <c r="A9" s="34">
        <v>1</v>
      </c>
      <c r="B9" s="67">
        <v>2</v>
      </c>
      <c r="C9" s="67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34">
        <v>1</v>
      </c>
      <c r="E10" s="34"/>
      <c r="F10" s="3">
        <v>24861.69</v>
      </c>
      <c r="G10" s="34"/>
      <c r="H10" s="34"/>
      <c r="I10" s="34"/>
      <c r="J10" s="34"/>
    </row>
    <row r="11" spans="1:10" ht="84.95" customHeight="1" x14ac:dyDescent="0.25">
      <c r="A11" s="7" t="s">
        <v>20</v>
      </c>
      <c r="B11" s="60" t="s">
        <v>25</v>
      </c>
      <c r="C11" s="61"/>
      <c r="D11" s="34">
        <v>18</v>
      </c>
      <c r="E11" s="34"/>
      <c r="F11" s="3">
        <v>390683.7</v>
      </c>
      <c r="G11" s="34"/>
      <c r="H11" s="34"/>
      <c r="I11" s="34"/>
      <c r="J11" s="34"/>
    </row>
    <row r="12" spans="1:10" ht="84.95" customHeight="1" x14ac:dyDescent="0.25">
      <c r="A12" s="4" t="s">
        <v>19</v>
      </c>
      <c r="B12" s="60" t="s">
        <v>26</v>
      </c>
      <c r="C12" s="61"/>
      <c r="D12" s="34">
        <v>18</v>
      </c>
      <c r="E12" s="34"/>
      <c r="F12" s="3">
        <v>447510.42</v>
      </c>
      <c r="G12" s="34"/>
      <c r="H12" s="34"/>
      <c r="I12" s="34"/>
      <c r="J12" s="34"/>
    </row>
    <row r="14" spans="1:10" ht="15" customHeight="1" x14ac:dyDescent="0.25"/>
  </sheetData>
  <mergeCells count="18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0:C10"/>
    <mergeCell ref="J7:J8"/>
    <mergeCell ref="B9:C9"/>
    <mergeCell ref="B11:C11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25" workbookViewId="0">
      <selection activeCell="A32" sqref="A3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3" t="s">
        <v>2</v>
      </c>
      <c r="H8" s="33" t="s">
        <v>1</v>
      </c>
      <c r="I8" s="33" t="s">
        <v>0</v>
      </c>
      <c r="J8" s="66"/>
    </row>
    <row r="9" spans="1:10" x14ac:dyDescent="0.25">
      <c r="A9" s="34">
        <v>1</v>
      </c>
      <c r="B9" s="67">
        <v>2</v>
      </c>
      <c r="C9" s="67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34">
        <v>1</v>
      </c>
      <c r="E10" s="34">
        <v>1</v>
      </c>
      <c r="F10" s="3">
        <v>21641</v>
      </c>
      <c r="G10" s="34"/>
      <c r="H10" s="34"/>
      <c r="I10" s="34"/>
      <c r="J10" s="34"/>
    </row>
    <row r="11" spans="1:10" ht="84.95" customHeight="1" x14ac:dyDescent="0.25">
      <c r="A11" s="7" t="s">
        <v>16</v>
      </c>
      <c r="B11" s="60" t="s">
        <v>23</v>
      </c>
      <c r="C11" s="61"/>
      <c r="D11" s="34">
        <v>3</v>
      </c>
      <c r="E11" s="34">
        <v>3</v>
      </c>
      <c r="F11" s="2">
        <v>68742</v>
      </c>
      <c r="G11" s="34"/>
      <c r="H11" s="34"/>
      <c r="I11" s="34"/>
      <c r="J11" s="34"/>
    </row>
    <row r="12" spans="1:10" ht="84.95" customHeight="1" x14ac:dyDescent="0.25">
      <c r="A12" s="7" t="s">
        <v>17</v>
      </c>
      <c r="B12" s="60" t="s">
        <v>22</v>
      </c>
      <c r="C12" s="61"/>
      <c r="D12" s="34">
        <v>1</v>
      </c>
      <c r="E12" s="34">
        <v>1</v>
      </c>
      <c r="F12" s="2">
        <v>24187</v>
      </c>
      <c r="G12" s="34"/>
      <c r="H12" s="34"/>
      <c r="I12" s="34"/>
      <c r="J12" s="34"/>
    </row>
    <row r="13" spans="1:10" ht="84.95" customHeight="1" x14ac:dyDescent="0.25">
      <c r="A13" s="7" t="s">
        <v>20</v>
      </c>
      <c r="B13" s="60" t="s">
        <v>25</v>
      </c>
      <c r="C13" s="61"/>
      <c r="D13" s="34">
        <v>10</v>
      </c>
      <c r="E13" s="34">
        <v>10</v>
      </c>
      <c r="F13" s="3">
        <v>216410</v>
      </c>
      <c r="G13" s="34"/>
      <c r="H13" s="34"/>
      <c r="I13" s="34"/>
      <c r="J13" s="34"/>
    </row>
    <row r="14" spans="1:10" ht="84.95" customHeight="1" x14ac:dyDescent="0.25">
      <c r="A14" s="4" t="s">
        <v>19</v>
      </c>
      <c r="B14" s="60" t="s">
        <v>26</v>
      </c>
      <c r="C14" s="61"/>
      <c r="D14" s="34">
        <v>10</v>
      </c>
      <c r="E14" s="34">
        <v>10</v>
      </c>
      <c r="F14" s="3">
        <v>190950</v>
      </c>
      <c r="G14" s="34"/>
      <c r="H14" s="34"/>
      <c r="I14" s="34"/>
      <c r="J14" s="34"/>
    </row>
    <row r="15" spans="1:10" ht="84.95" customHeight="1" x14ac:dyDescent="0.25">
      <c r="A15" s="7" t="s">
        <v>27</v>
      </c>
      <c r="B15" s="60" t="s">
        <v>28</v>
      </c>
      <c r="C15" s="61"/>
      <c r="D15" s="34">
        <v>2</v>
      </c>
      <c r="E15" s="34">
        <v>2</v>
      </c>
      <c r="F15" s="2">
        <v>43282</v>
      </c>
      <c r="G15" s="34"/>
      <c r="H15" s="34"/>
      <c r="I15" s="34"/>
      <c r="J15" s="34"/>
    </row>
    <row r="17" spans="1:10" ht="15" customHeight="1" x14ac:dyDescent="0.25">
      <c r="A17" s="14" t="s">
        <v>34</v>
      </c>
    </row>
    <row r="19" spans="1:10" ht="84.95" customHeight="1" x14ac:dyDescent="0.25">
      <c r="A19" s="7" t="s">
        <v>20</v>
      </c>
      <c r="B19" s="60" t="s">
        <v>25</v>
      </c>
      <c r="C19" s="61"/>
      <c r="D19" s="34">
        <v>15</v>
      </c>
      <c r="E19" s="34">
        <v>15</v>
      </c>
      <c r="F19" s="3">
        <v>324615</v>
      </c>
      <c r="G19" s="34"/>
      <c r="H19" s="34"/>
      <c r="I19" s="34"/>
      <c r="J19" s="34"/>
    </row>
    <row r="20" spans="1:10" ht="84.95" customHeight="1" x14ac:dyDescent="0.25">
      <c r="A20" s="4" t="s">
        <v>19</v>
      </c>
      <c r="B20" s="60" t="s">
        <v>26</v>
      </c>
      <c r="C20" s="61"/>
      <c r="D20" s="34">
        <v>15</v>
      </c>
      <c r="E20" s="34">
        <v>15</v>
      </c>
      <c r="F20" s="3">
        <v>286425</v>
      </c>
      <c r="G20" s="34"/>
      <c r="H20" s="34"/>
      <c r="I20" s="34"/>
      <c r="J20" s="34"/>
    </row>
    <row r="22" spans="1:10" x14ac:dyDescent="0.25">
      <c r="A22" s="14" t="s">
        <v>35</v>
      </c>
    </row>
    <row r="24" spans="1:10" ht="84" x14ac:dyDescent="0.25">
      <c r="A24" s="7" t="s">
        <v>20</v>
      </c>
      <c r="B24" s="60" t="s">
        <v>25</v>
      </c>
      <c r="C24" s="61"/>
      <c r="D24" s="34">
        <v>2</v>
      </c>
      <c r="E24" s="34">
        <v>2</v>
      </c>
      <c r="F24" s="3">
        <v>43282</v>
      </c>
      <c r="G24" s="34"/>
      <c r="H24" s="34"/>
      <c r="I24" s="34"/>
      <c r="J24" s="34"/>
    </row>
    <row r="25" spans="1:10" ht="84" x14ac:dyDescent="0.25">
      <c r="A25" s="4" t="s">
        <v>19</v>
      </c>
      <c r="B25" s="60" t="s">
        <v>26</v>
      </c>
      <c r="C25" s="61"/>
      <c r="D25" s="34">
        <v>2</v>
      </c>
      <c r="E25" s="34">
        <v>2</v>
      </c>
      <c r="F25" s="3">
        <v>38190</v>
      </c>
      <c r="G25" s="34"/>
      <c r="H25" s="34"/>
      <c r="I25" s="34"/>
      <c r="J25" s="34"/>
    </row>
    <row r="27" spans="1:10" x14ac:dyDescent="0.25">
      <c r="A27" s="14" t="s">
        <v>36</v>
      </c>
    </row>
    <row r="29" spans="1:10" ht="84.95" customHeight="1" x14ac:dyDescent="0.25">
      <c r="A29" s="7" t="s">
        <v>20</v>
      </c>
      <c r="B29" s="60" t="s">
        <v>25</v>
      </c>
      <c r="C29" s="61"/>
      <c r="D29" s="34">
        <v>1</v>
      </c>
      <c r="E29" s="34">
        <v>1</v>
      </c>
      <c r="F29" s="3">
        <v>21641</v>
      </c>
      <c r="G29" s="34"/>
      <c r="H29" s="34"/>
      <c r="I29" s="34"/>
      <c r="J29" s="34"/>
    </row>
    <row r="30" spans="1:10" ht="84.95" customHeight="1" x14ac:dyDescent="0.25">
      <c r="A30" s="4" t="s">
        <v>19</v>
      </c>
      <c r="B30" s="60" t="s">
        <v>26</v>
      </c>
      <c r="C30" s="61"/>
      <c r="D30" s="34">
        <v>1</v>
      </c>
      <c r="E30" s="34">
        <v>1</v>
      </c>
      <c r="F30" s="3">
        <v>19095</v>
      </c>
      <c r="G30" s="34"/>
      <c r="H30" s="34"/>
      <c r="I30" s="34"/>
      <c r="J30" s="34"/>
    </row>
    <row r="32" spans="1:10" x14ac:dyDescent="0.25">
      <c r="A32" s="14" t="s">
        <v>37</v>
      </c>
    </row>
  </sheetData>
  <mergeCells count="27">
    <mergeCell ref="A5:B5"/>
    <mergeCell ref="C5:J5"/>
    <mergeCell ref="A1:J1"/>
    <mergeCell ref="A3:B3"/>
    <mergeCell ref="C3:J3"/>
    <mergeCell ref="A4:B4"/>
    <mergeCell ref="C4:J4"/>
    <mergeCell ref="B13:C13"/>
    <mergeCell ref="A7:A8"/>
    <mergeCell ref="B7:C8"/>
    <mergeCell ref="D7:D8"/>
    <mergeCell ref="E7:E8"/>
    <mergeCell ref="J7:J8"/>
    <mergeCell ref="B9:C9"/>
    <mergeCell ref="B10:C10"/>
    <mergeCell ref="B11:C11"/>
    <mergeCell ref="B12:C12"/>
    <mergeCell ref="F7:F8"/>
    <mergeCell ref="G7:I7"/>
    <mergeCell ref="B29:C29"/>
    <mergeCell ref="B30:C30"/>
    <mergeCell ref="B14:C14"/>
    <mergeCell ref="B15:C15"/>
    <mergeCell ref="B19:C19"/>
    <mergeCell ref="B20:C20"/>
    <mergeCell ref="B24:C24"/>
    <mergeCell ref="B25:C25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3" t="s">
        <v>2</v>
      </c>
      <c r="H8" s="33" t="s">
        <v>1</v>
      </c>
      <c r="I8" s="33" t="s">
        <v>0</v>
      </c>
      <c r="J8" s="66"/>
    </row>
    <row r="9" spans="1:10" x14ac:dyDescent="0.25">
      <c r="A9" s="34">
        <v>1</v>
      </c>
      <c r="B9" s="67">
        <v>2</v>
      </c>
      <c r="C9" s="67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34">
        <v>1</v>
      </c>
      <c r="E10" s="34"/>
      <c r="F10" s="3">
        <v>13633.83</v>
      </c>
      <c r="G10" s="34"/>
      <c r="H10" s="34"/>
      <c r="I10" s="34">
        <v>1</v>
      </c>
      <c r="J10" s="37" t="s">
        <v>38</v>
      </c>
    </row>
    <row r="12" spans="1:10" ht="15" customHeight="1" x14ac:dyDescent="0.25">
      <c r="A12" s="14" t="s">
        <v>39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10" sqref="F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3" t="s">
        <v>2</v>
      </c>
      <c r="H8" s="33" t="s">
        <v>1</v>
      </c>
      <c r="I8" s="33" t="s">
        <v>0</v>
      </c>
      <c r="J8" s="66"/>
    </row>
    <row r="9" spans="1:10" x14ac:dyDescent="0.25">
      <c r="A9" s="34">
        <v>1</v>
      </c>
      <c r="B9" s="67">
        <v>2</v>
      </c>
      <c r="C9" s="67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34">
        <v>1</v>
      </c>
      <c r="E10" s="34">
        <v>1</v>
      </c>
      <c r="F10" s="3">
        <v>13633.83</v>
      </c>
      <c r="G10" s="34"/>
      <c r="H10" s="34"/>
      <c r="I10" s="34">
        <v>1</v>
      </c>
      <c r="J10" s="37" t="s">
        <v>38</v>
      </c>
    </row>
    <row r="12" spans="1:10" ht="15" customHeight="1" x14ac:dyDescent="0.25">
      <c r="A12" s="14" t="s">
        <v>40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7" workbookViewId="0">
      <selection activeCell="E10" sqref="E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3" t="s">
        <v>2</v>
      </c>
      <c r="H8" s="33" t="s">
        <v>1</v>
      </c>
      <c r="I8" s="33" t="s">
        <v>0</v>
      </c>
      <c r="J8" s="66"/>
    </row>
    <row r="9" spans="1:10" x14ac:dyDescent="0.25">
      <c r="A9" s="34">
        <v>1</v>
      </c>
      <c r="B9" s="67">
        <v>2</v>
      </c>
      <c r="C9" s="67"/>
      <c r="D9" s="34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34">
        <v>1</v>
      </c>
      <c r="E10" s="34"/>
      <c r="F10" s="3">
        <v>24059.7</v>
      </c>
      <c r="G10" s="34"/>
      <c r="H10" s="34"/>
      <c r="I10" s="34"/>
      <c r="J10" s="34"/>
    </row>
    <row r="11" spans="1:10" ht="84.95" customHeight="1" x14ac:dyDescent="0.25">
      <c r="A11" s="7" t="s">
        <v>17</v>
      </c>
      <c r="B11" s="60" t="s">
        <v>22</v>
      </c>
      <c r="C11" s="61"/>
      <c r="D11" s="34">
        <v>1</v>
      </c>
      <c r="E11" s="34"/>
      <c r="F11" s="2">
        <v>26860.3</v>
      </c>
      <c r="G11" s="34"/>
      <c r="H11" s="34"/>
      <c r="I11" s="34"/>
      <c r="J11" s="34"/>
    </row>
    <row r="12" spans="1:10" ht="84.95" customHeight="1" x14ac:dyDescent="0.25">
      <c r="A12" s="7" t="s">
        <v>16</v>
      </c>
      <c r="B12" s="60" t="s">
        <v>23</v>
      </c>
      <c r="C12" s="61"/>
      <c r="D12" s="34">
        <v>3</v>
      </c>
      <c r="E12" s="34"/>
      <c r="F12" s="2">
        <v>76380</v>
      </c>
      <c r="G12" s="34"/>
      <c r="H12" s="34"/>
      <c r="I12" s="34"/>
      <c r="J12" s="34"/>
    </row>
    <row r="13" spans="1:10" ht="84.95" customHeight="1" x14ac:dyDescent="0.25">
      <c r="A13" s="7" t="s">
        <v>20</v>
      </c>
      <c r="B13" s="60" t="s">
        <v>25</v>
      </c>
      <c r="C13" s="61"/>
      <c r="D13" s="34">
        <f>10+17</f>
        <v>27</v>
      </c>
      <c r="E13" s="34"/>
      <c r="F13" s="3">
        <f>240597+409014.9</f>
        <v>649611.9</v>
      </c>
      <c r="G13" s="34"/>
      <c r="H13" s="34"/>
      <c r="I13" s="34"/>
      <c r="J13" s="34"/>
    </row>
    <row r="14" spans="1:10" ht="84.95" customHeight="1" x14ac:dyDescent="0.25">
      <c r="A14" s="7" t="s">
        <v>27</v>
      </c>
      <c r="B14" s="60" t="s">
        <v>28</v>
      </c>
      <c r="C14" s="61"/>
      <c r="D14" s="34">
        <v>3</v>
      </c>
      <c r="E14" s="34"/>
      <c r="F14" s="2">
        <v>72179.100000000006</v>
      </c>
      <c r="G14" s="34"/>
      <c r="H14" s="34"/>
      <c r="I14" s="34"/>
      <c r="J14" s="34"/>
    </row>
    <row r="16" spans="1:10" ht="15" customHeight="1" x14ac:dyDescent="0.25"/>
  </sheetData>
  <mergeCells count="20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4:C14"/>
    <mergeCell ref="J7:J8"/>
    <mergeCell ref="B9:C9"/>
    <mergeCell ref="B10:C10"/>
    <mergeCell ref="B12:C12"/>
    <mergeCell ref="B11:C11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2" sqref="A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11" t="s">
        <v>2</v>
      </c>
      <c r="H8" s="11" t="s">
        <v>1</v>
      </c>
      <c r="I8" s="11" t="s">
        <v>0</v>
      </c>
      <c r="J8" s="66"/>
    </row>
    <row r="9" spans="1:10" x14ac:dyDescent="0.25">
      <c r="A9" s="10">
        <v>1</v>
      </c>
      <c r="B9" s="67">
        <v>2</v>
      </c>
      <c r="C9" s="67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84.95" customHeight="1" x14ac:dyDescent="0.25">
      <c r="A10" s="4" t="s">
        <v>19</v>
      </c>
      <c r="B10" s="60" t="s">
        <v>26</v>
      </c>
      <c r="C10" s="61"/>
      <c r="D10" s="10">
        <v>1</v>
      </c>
      <c r="E10" s="10"/>
      <c r="F10" s="3">
        <v>19731.5</v>
      </c>
      <c r="G10" s="10"/>
      <c r="H10" s="10"/>
      <c r="I10" s="10">
        <v>1</v>
      </c>
      <c r="J10" s="11" t="s">
        <v>30</v>
      </c>
    </row>
    <row r="12" spans="1:10" ht="15" customHeight="1" x14ac:dyDescent="0.25">
      <c r="A12" s="14" t="s">
        <v>29</v>
      </c>
    </row>
  </sheetData>
  <mergeCells count="16">
    <mergeCell ref="B10:C10"/>
    <mergeCell ref="J7:J8"/>
    <mergeCell ref="B9:C9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5" t="s">
        <v>2</v>
      </c>
      <c r="H8" s="35" t="s">
        <v>1</v>
      </c>
      <c r="I8" s="35" t="s">
        <v>0</v>
      </c>
      <c r="J8" s="66"/>
    </row>
    <row r="9" spans="1:10" x14ac:dyDescent="0.25">
      <c r="A9" s="36">
        <v>1</v>
      </c>
      <c r="B9" s="67">
        <v>2</v>
      </c>
      <c r="C9" s="67"/>
      <c r="D9" s="36">
        <v>3</v>
      </c>
      <c r="E9" s="36">
        <v>4</v>
      </c>
      <c r="F9" s="36">
        <v>5</v>
      </c>
      <c r="G9" s="36">
        <v>6</v>
      </c>
      <c r="H9" s="36">
        <v>7</v>
      </c>
      <c r="I9" s="36">
        <v>8</v>
      </c>
      <c r="J9" s="36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36">
        <v>1</v>
      </c>
      <c r="E10" s="36"/>
      <c r="F10" s="3">
        <v>24059.7</v>
      </c>
      <c r="G10" s="36"/>
      <c r="H10" s="36"/>
      <c r="I10" s="36"/>
      <c r="J10" s="36"/>
    </row>
    <row r="12" spans="1:10" ht="15" customHeight="1" x14ac:dyDescent="0.25"/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13" workbookViewId="0">
      <selection activeCell="J22" sqref="E22:J27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38" t="s">
        <v>2</v>
      </c>
      <c r="H8" s="38" t="s">
        <v>1</v>
      </c>
      <c r="I8" s="38" t="s">
        <v>0</v>
      </c>
      <c r="J8" s="66"/>
    </row>
    <row r="9" spans="1:10" x14ac:dyDescent="0.25">
      <c r="A9" s="39">
        <v>1</v>
      </c>
      <c r="B9" s="67">
        <v>2</v>
      </c>
      <c r="C9" s="67"/>
      <c r="D9" s="39">
        <v>3</v>
      </c>
      <c r="E9" s="39">
        <v>4</v>
      </c>
      <c r="F9" s="39">
        <v>5</v>
      </c>
      <c r="G9" s="39">
        <v>6</v>
      </c>
      <c r="H9" s="39">
        <v>7</v>
      </c>
      <c r="I9" s="39">
        <v>8</v>
      </c>
      <c r="J9" s="39">
        <v>9</v>
      </c>
    </row>
    <row r="10" spans="1:10" ht="84.95" customHeight="1" x14ac:dyDescent="0.25">
      <c r="A10" s="7" t="s">
        <v>16</v>
      </c>
      <c r="B10" s="60" t="s">
        <v>23</v>
      </c>
      <c r="C10" s="61"/>
      <c r="D10" s="39">
        <v>3</v>
      </c>
      <c r="E10" s="39">
        <v>3</v>
      </c>
      <c r="F10" s="2">
        <v>78926.009999999995</v>
      </c>
      <c r="G10" s="39"/>
      <c r="H10" s="39"/>
      <c r="I10" s="39"/>
      <c r="J10" s="39"/>
    </row>
    <row r="11" spans="1:10" ht="84.95" customHeight="1" x14ac:dyDescent="0.25">
      <c r="A11" s="7" t="s">
        <v>17</v>
      </c>
      <c r="B11" s="60" t="s">
        <v>22</v>
      </c>
      <c r="C11" s="61"/>
      <c r="D11" s="39">
        <v>1</v>
      </c>
      <c r="E11" s="39">
        <v>1</v>
      </c>
      <c r="F11" s="2">
        <v>27755.64</v>
      </c>
      <c r="G11" s="39"/>
      <c r="H11" s="39"/>
      <c r="I11" s="39"/>
      <c r="J11" s="39"/>
    </row>
    <row r="12" spans="1:10" ht="84.95" customHeight="1" x14ac:dyDescent="0.25">
      <c r="A12" s="7" t="s">
        <v>20</v>
      </c>
      <c r="B12" s="60" t="s">
        <v>25</v>
      </c>
      <c r="C12" s="61"/>
      <c r="D12" s="39">
        <v>9</v>
      </c>
      <c r="E12" s="39">
        <v>9</v>
      </c>
      <c r="F12" s="3">
        <f>248616.9-24861.69</f>
        <v>223755.21</v>
      </c>
      <c r="G12" s="39"/>
      <c r="H12" s="39"/>
      <c r="I12" s="39"/>
      <c r="J12" s="39"/>
    </row>
    <row r="13" spans="1:10" ht="84.95" customHeight="1" x14ac:dyDescent="0.25">
      <c r="A13" s="4" t="s">
        <v>19</v>
      </c>
      <c r="B13" s="60" t="s">
        <v>26</v>
      </c>
      <c r="C13" s="61"/>
      <c r="D13" s="39">
        <v>10</v>
      </c>
      <c r="E13" s="39">
        <v>10</v>
      </c>
      <c r="F13" s="3">
        <v>217046.5</v>
      </c>
      <c r="G13" s="39"/>
      <c r="H13" s="39"/>
      <c r="I13" s="39"/>
      <c r="J13" s="39"/>
    </row>
    <row r="14" spans="1:10" ht="84.95" customHeight="1" x14ac:dyDescent="0.25">
      <c r="A14" s="7" t="s">
        <v>27</v>
      </c>
      <c r="B14" s="60" t="s">
        <v>28</v>
      </c>
      <c r="C14" s="61"/>
      <c r="D14" s="39">
        <v>2</v>
      </c>
      <c r="E14" s="39">
        <v>2</v>
      </c>
      <c r="F14" s="2">
        <v>49723.38</v>
      </c>
      <c r="G14" s="39"/>
      <c r="H14" s="39"/>
      <c r="I14" s="39"/>
      <c r="J14" s="39"/>
    </row>
    <row r="16" spans="1:10" ht="15" customHeight="1" x14ac:dyDescent="0.25">
      <c r="A16" s="14" t="s">
        <v>41</v>
      </c>
    </row>
    <row r="18" spans="1:10" ht="84.95" customHeight="1" x14ac:dyDescent="0.25">
      <c r="A18" s="8" t="s">
        <v>18</v>
      </c>
      <c r="B18" s="63" t="s">
        <v>24</v>
      </c>
      <c r="C18" s="64"/>
      <c r="D18" s="39">
        <v>1</v>
      </c>
      <c r="E18" s="39">
        <v>1</v>
      </c>
      <c r="F18" s="3">
        <v>24861.69</v>
      </c>
      <c r="G18" s="39"/>
      <c r="H18" s="39"/>
      <c r="I18" s="39"/>
      <c r="J18" s="39"/>
    </row>
    <row r="19" spans="1:10" ht="84.95" customHeight="1" x14ac:dyDescent="0.25">
      <c r="A19" s="7" t="s">
        <v>20</v>
      </c>
      <c r="B19" s="60" t="s">
        <v>25</v>
      </c>
      <c r="C19" s="61"/>
      <c r="D19" s="39">
        <v>18</v>
      </c>
      <c r="E19" s="39">
        <v>18</v>
      </c>
      <c r="F19" s="3">
        <v>390683.7</v>
      </c>
      <c r="G19" s="39"/>
      <c r="H19" s="39"/>
      <c r="I19" s="39"/>
      <c r="J19" s="39"/>
    </row>
    <row r="20" spans="1:10" ht="84.95" customHeight="1" x14ac:dyDescent="0.25">
      <c r="A20" s="4" t="s">
        <v>19</v>
      </c>
      <c r="B20" s="60" t="s">
        <v>26</v>
      </c>
      <c r="C20" s="61"/>
      <c r="D20" s="39">
        <v>18</v>
      </c>
      <c r="E20" s="39">
        <v>18</v>
      </c>
      <c r="F20" s="3">
        <v>447510.42</v>
      </c>
      <c r="G20" s="39"/>
      <c r="H20" s="39"/>
      <c r="I20" s="39"/>
      <c r="J20" s="39"/>
    </row>
    <row r="22" spans="1:10" x14ac:dyDescent="0.25">
      <c r="A22" s="14" t="s">
        <v>42</v>
      </c>
    </row>
  </sheetData>
  <mergeCells count="23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20:C20"/>
    <mergeCell ref="B14:C14"/>
    <mergeCell ref="B18:C18"/>
    <mergeCell ref="B19:C19"/>
    <mergeCell ref="J7:J8"/>
    <mergeCell ref="B9:C9"/>
    <mergeCell ref="B10:C10"/>
    <mergeCell ref="B11:C11"/>
    <mergeCell ref="B12:C12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9" workbookViewId="0">
      <selection activeCell="F14" sqref="F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0" t="s">
        <v>2</v>
      </c>
      <c r="H8" s="40" t="s">
        <v>1</v>
      </c>
      <c r="I8" s="40" t="s">
        <v>0</v>
      </c>
      <c r="J8" s="66"/>
    </row>
    <row r="9" spans="1:10" x14ac:dyDescent="0.25">
      <c r="A9" s="41">
        <v>1</v>
      </c>
      <c r="B9" s="67">
        <v>2</v>
      </c>
      <c r="C9" s="67"/>
      <c r="D9" s="41">
        <v>3</v>
      </c>
      <c r="E9" s="41">
        <v>4</v>
      </c>
      <c r="F9" s="41">
        <v>5</v>
      </c>
      <c r="G9" s="41">
        <v>6</v>
      </c>
      <c r="H9" s="41">
        <v>7</v>
      </c>
      <c r="I9" s="41">
        <v>8</v>
      </c>
      <c r="J9" s="41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41">
        <v>1</v>
      </c>
      <c r="E10" s="41"/>
      <c r="F10" s="3">
        <v>24861.69</v>
      </c>
      <c r="G10" s="41"/>
      <c r="H10" s="41"/>
      <c r="I10" s="41"/>
      <c r="J10" s="41"/>
    </row>
    <row r="11" spans="1:10" ht="84.95" customHeight="1" x14ac:dyDescent="0.25">
      <c r="A11" s="7" t="s">
        <v>16</v>
      </c>
      <c r="B11" s="60" t="s">
        <v>23</v>
      </c>
      <c r="C11" s="61"/>
      <c r="D11" s="41">
        <v>3</v>
      </c>
      <c r="E11" s="41"/>
      <c r="F11" s="2">
        <v>78926.009999999995</v>
      </c>
      <c r="G11" s="41"/>
      <c r="H11" s="41"/>
      <c r="I11" s="41"/>
      <c r="J11" s="41"/>
    </row>
    <row r="12" spans="1:10" ht="84.95" customHeight="1" x14ac:dyDescent="0.25">
      <c r="A12" s="7" t="s">
        <v>17</v>
      </c>
      <c r="B12" s="60" t="s">
        <v>22</v>
      </c>
      <c r="C12" s="61"/>
      <c r="D12" s="41">
        <v>1</v>
      </c>
      <c r="E12" s="41"/>
      <c r="F12" s="2">
        <v>27755.64</v>
      </c>
      <c r="G12" s="41"/>
      <c r="H12" s="41"/>
      <c r="I12" s="41"/>
      <c r="J12" s="41"/>
    </row>
    <row r="13" spans="1:10" ht="84.95" customHeight="1" x14ac:dyDescent="0.25">
      <c r="A13" s="7" t="s">
        <v>20</v>
      </c>
      <c r="B13" s="60" t="s">
        <v>25</v>
      </c>
      <c r="C13" s="61"/>
      <c r="D13" s="41">
        <v>11</v>
      </c>
      <c r="E13" s="41"/>
      <c r="F13" s="3">
        <v>273478.59000000003</v>
      </c>
      <c r="G13" s="41"/>
      <c r="H13" s="41"/>
      <c r="I13" s="41"/>
      <c r="J13" s="41"/>
    </row>
    <row r="14" spans="1:10" ht="84.95" customHeight="1" x14ac:dyDescent="0.25">
      <c r="A14" s="7" t="s">
        <v>27</v>
      </c>
      <c r="B14" s="60" t="s">
        <v>28</v>
      </c>
      <c r="C14" s="61"/>
      <c r="D14" s="41">
        <v>2</v>
      </c>
      <c r="E14" s="41"/>
      <c r="F14" s="2">
        <v>49723.38</v>
      </c>
      <c r="G14" s="41"/>
      <c r="H14" s="41"/>
      <c r="I14" s="41"/>
      <c r="J14" s="41"/>
    </row>
    <row r="16" spans="1:10" ht="15" customHeight="1" x14ac:dyDescent="0.25"/>
  </sheetData>
  <mergeCells count="20">
    <mergeCell ref="B14:C14"/>
    <mergeCell ref="J7:J8"/>
    <mergeCell ref="B9:C9"/>
    <mergeCell ref="B10:C10"/>
    <mergeCell ref="B11:C11"/>
    <mergeCell ref="B12:C12"/>
    <mergeCell ref="B13:C13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0" t="s">
        <v>2</v>
      </c>
      <c r="H8" s="40" t="s">
        <v>1</v>
      </c>
      <c r="I8" s="40" t="s">
        <v>0</v>
      </c>
      <c r="J8" s="66"/>
    </row>
    <row r="9" spans="1:10" x14ac:dyDescent="0.25">
      <c r="A9" s="41">
        <v>1</v>
      </c>
      <c r="B9" s="67">
        <v>2</v>
      </c>
      <c r="C9" s="67"/>
      <c r="D9" s="41">
        <v>3</v>
      </c>
      <c r="E9" s="41">
        <v>4</v>
      </c>
      <c r="F9" s="41">
        <v>5</v>
      </c>
      <c r="G9" s="41">
        <v>6</v>
      </c>
      <c r="H9" s="41">
        <v>7</v>
      </c>
      <c r="I9" s="41">
        <v>8</v>
      </c>
      <c r="J9" s="41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41">
        <v>12</v>
      </c>
      <c r="E10" s="41"/>
      <c r="F10" s="3">
        <v>298340.28000000003</v>
      </c>
      <c r="G10" s="41"/>
      <c r="H10" s="41"/>
      <c r="I10" s="41"/>
      <c r="J10" s="41"/>
    </row>
    <row r="12" spans="1:10" ht="15" customHeight="1" x14ac:dyDescent="0.25"/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0" t="s">
        <v>2</v>
      </c>
      <c r="H8" s="40" t="s">
        <v>1</v>
      </c>
      <c r="I8" s="40" t="s">
        <v>0</v>
      </c>
      <c r="J8" s="66"/>
    </row>
    <row r="9" spans="1:10" x14ac:dyDescent="0.25">
      <c r="A9" s="41">
        <v>1</v>
      </c>
      <c r="B9" s="67">
        <v>2</v>
      </c>
      <c r="C9" s="67"/>
      <c r="D9" s="41">
        <v>3</v>
      </c>
      <c r="E9" s="41">
        <v>4</v>
      </c>
      <c r="F9" s="41">
        <v>5</v>
      </c>
      <c r="G9" s="41">
        <v>6</v>
      </c>
      <c r="H9" s="41">
        <v>7</v>
      </c>
      <c r="I9" s="41">
        <v>8</v>
      </c>
      <c r="J9" s="41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41">
        <v>5</v>
      </c>
      <c r="E10" s="41"/>
      <c r="F10" s="3">
        <v>124308.45</v>
      </c>
      <c r="G10" s="41"/>
      <c r="H10" s="41"/>
      <c r="I10" s="41"/>
      <c r="J10" s="41"/>
    </row>
    <row r="12" spans="1:10" ht="15" customHeight="1" x14ac:dyDescent="0.25"/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0" t="s">
        <v>2</v>
      </c>
      <c r="H8" s="40" t="s">
        <v>1</v>
      </c>
      <c r="I8" s="40" t="s">
        <v>0</v>
      </c>
      <c r="J8" s="66"/>
    </row>
    <row r="9" spans="1:10" x14ac:dyDescent="0.25">
      <c r="A9" s="41">
        <v>1</v>
      </c>
      <c r="B9" s="67">
        <v>2</v>
      </c>
      <c r="C9" s="67"/>
      <c r="D9" s="41">
        <v>3</v>
      </c>
      <c r="E9" s="41">
        <v>4</v>
      </c>
      <c r="F9" s="41">
        <v>5</v>
      </c>
      <c r="G9" s="41">
        <v>6</v>
      </c>
      <c r="H9" s="41">
        <v>7</v>
      </c>
      <c r="I9" s="41">
        <v>8</v>
      </c>
      <c r="J9" s="41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41">
        <v>1</v>
      </c>
      <c r="E10" s="41"/>
      <c r="F10" s="3">
        <v>24861.69</v>
      </c>
      <c r="G10" s="41"/>
      <c r="H10" s="41"/>
      <c r="I10" s="41"/>
      <c r="J10" s="41"/>
    </row>
    <row r="12" spans="1:10" ht="15" customHeight="1" x14ac:dyDescent="0.25"/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16" workbookViewId="0">
      <selection activeCell="A21" sqref="A2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2" t="s">
        <v>2</v>
      </c>
      <c r="H8" s="42" t="s">
        <v>1</v>
      </c>
      <c r="I8" s="42" t="s">
        <v>0</v>
      </c>
      <c r="J8" s="66"/>
    </row>
    <row r="9" spans="1:10" x14ac:dyDescent="0.25">
      <c r="A9" s="43">
        <v>1</v>
      </c>
      <c r="B9" s="67">
        <v>2</v>
      </c>
      <c r="C9" s="67"/>
      <c r="D9" s="43">
        <v>3</v>
      </c>
      <c r="E9" s="43">
        <v>4</v>
      </c>
      <c r="F9" s="43">
        <v>5</v>
      </c>
      <c r="G9" s="43">
        <v>6</v>
      </c>
      <c r="H9" s="43">
        <v>7</v>
      </c>
      <c r="I9" s="43">
        <v>8</v>
      </c>
      <c r="J9" s="43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43">
        <v>1</v>
      </c>
      <c r="E10" s="43">
        <v>1</v>
      </c>
      <c r="F10" s="3">
        <v>24059.7</v>
      </c>
      <c r="G10" s="43"/>
      <c r="H10" s="43"/>
      <c r="I10" s="43"/>
      <c r="J10" s="43"/>
    </row>
    <row r="11" spans="1:10" ht="84.95" customHeight="1" x14ac:dyDescent="0.25">
      <c r="A11" s="7" t="s">
        <v>17</v>
      </c>
      <c r="B11" s="60" t="s">
        <v>22</v>
      </c>
      <c r="C11" s="61"/>
      <c r="D11" s="43">
        <v>1</v>
      </c>
      <c r="E11" s="43">
        <v>1</v>
      </c>
      <c r="F11" s="2">
        <v>26860.3</v>
      </c>
      <c r="G11" s="43"/>
      <c r="H11" s="43"/>
      <c r="I11" s="43"/>
      <c r="J11" s="43"/>
    </row>
    <row r="12" spans="1:10" ht="84.95" customHeight="1" x14ac:dyDescent="0.25">
      <c r="A12" s="7" t="s">
        <v>16</v>
      </c>
      <c r="B12" s="60" t="s">
        <v>23</v>
      </c>
      <c r="C12" s="61"/>
      <c r="D12" s="43">
        <v>3</v>
      </c>
      <c r="E12" s="43">
        <v>3</v>
      </c>
      <c r="F12" s="2">
        <v>76380</v>
      </c>
      <c r="G12" s="43"/>
      <c r="H12" s="43"/>
      <c r="I12" s="43"/>
      <c r="J12" s="43"/>
    </row>
    <row r="13" spans="1:10" ht="84.95" customHeight="1" x14ac:dyDescent="0.25">
      <c r="A13" s="7" t="s">
        <v>20</v>
      </c>
      <c r="B13" s="60" t="s">
        <v>25</v>
      </c>
      <c r="C13" s="61"/>
      <c r="D13" s="43">
        <f>10+17</f>
        <v>27</v>
      </c>
      <c r="E13" s="43">
        <v>27</v>
      </c>
      <c r="F13" s="3">
        <f>240597+409014.9</f>
        <v>649611.9</v>
      </c>
      <c r="G13" s="43"/>
      <c r="H13" s="43"/>
      <c r="I13" s="43"/>
      <c r="J13" s="43"/>
    </row>
    <row r="14" spans="1:10" ht="84.95" customHeight="1" x14ac:dyDescent="0.25">
      <c r="A14" s="7" t="s">
        <v>27</v>
      </c>
      <c r="B14" s="60" t="s">
        <v>28</v>
      </c>
      <c r="C14" s="61"/>
      <c r="D14" s="43">
        <v>3</v>
      </c>
      <c r="E14" s="43">
        <v>3</v>
      </c>
      <c r="F14" s="2">
        <v>72179.100000000006</v>
      </c>
      <c r="G14" s="43"/>
      <c r="H14" s="43"/>
      <c r="I14" s="43"/>
      <c r="J14" s="43"/>
    </row>
    <row r="16" spans="1:10" ht="15" customHeight="1" x14ac:dyDescent="0.25">
      <c r="A16" s="14" t="s">
        <v>43</v>
      </c>
    </row>
    <row r="18" spans="1:10" ht="84.95" customHeight="1" x14ac:dyDescent="0.25">
      <c r="A18" s="7" t="s">
        <v>20</v>
      </c>
      <c r="B18" s="60" t="s">
        <v>25</v>
      </c>
      <c r="C18" s="61"/>
      <c r="D18" s="43">
        <v>1</v>
      </c>
      <c r="E18" s="43">
        <v>1</v>
      </c>
      <c r="F18" s="3">
        <v>24059.7</v>
      </c>
      <c r="G18" s="43"/>
      <c r="H18" s="43"/>
      <c r="I18" s="43"/>
      <c r="J18" s="43"/>
    </row>
    <row r="20" spans="1:10" x14ac:dyDescent="0.25">
      <c r="A20" s="14" t="s">
        <v>44</v>
      </c>
    </row>
  </sheetData>
  <mergeCells count="21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4:C14"/>
    <mergeCell ref="B18:C18"/>
    <mergeCell ref="J7:J8"/>
    <mergeCell ref="B9:C9"/>
    <mergeCell ref="B10:C10"/>
    <mergeCell ref="B11:C11"/>
    <mergeCell ref="B12:C12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7" workbookViewId="0">
      <selection activeCell="D10" sqref="D10:D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4" t="s">
        <v>2</v>
      </c>
      <c r="H8" s="44" t="s">
        <v>1</v>
      </c>
      <c r="I8" s="44" t="s">
        <v>0</v>
      </c>
      <c r="J8" s="66"/>
    </row>
    <row r="9" spans="1:10" x14ac:dyDescent="0.25">
      <c r="A9" s="45">
        <v>1</v>
      </c>
      <c r="B9" s="67">
        <v>2</v>
      </c>
      <c r="C9" s="67"/>
      <c r="D9" s="45">
        <v>3</v>
      </c>
      <c r="E9" s="45">
        <v>4</v>
      </c>
      <c r="F9" s="45">
        <v>5</v>
      </c>
      <c r="G9" s="45">
        <v>6</v>
      </c>
      <c r="H9" s="45">
        <v>7</v>
      </c>
      <c r="I9" s="45">
        <v>8</v>
      </c>
      <c r="J9" s="45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45">
        <v>1</v>
      </c>
      <c r="E10" s="45"/>
      <c r="F10" s="3">
        <v>24861.69</v>
      </c>
      <c r="G10" s="45"/>
      <c r="H10" s="45"/>
      <c r="I10" s="45"/>
      <c r="J10" s="45"/>
    </row>
    <row r="11" spans="1:10" ht="84.95" customHeight="1" x14ac:dyDescent="0.25">
      <c r="A11" s="7" t="s">
        <v>16</v>
      </c>
      <c r="B11" s="60" t="s">
        <v>23</v>
      </c>
      <c r="C11" s="61"/>
      <c r="D11" s="45">
        <v>3</v>
      </c>
      <c r="E11" s="45"/>
      <c r="F11" s="2">
        <v>78926.009999999995</v>
      </c>
      <c r="G11" s="45"/>
      <c r="H11" s="45"/>
      <c r="I11" s="45"/>
      <c r="J11" s="45"/>
    </row>
    <row r="12" spans="1:10" ht="84.95" customHeight="1" x14ac:dyDescent="0.25">
      <c r="A12" s="7" t="s">
        <v>17</v>
      </c>
      <c r="B12" s="60" t="s">
        <v>22</v>
      </c>
      <c r="C12" s="61"/>
      <c r="D12" s="45">
        <v>1</v>
      </c>
      <c r="E12" s="45"/>
      <c r="F12" s="2">
        <v>27755.64</v>
      </c>
      <c r="G12" s="45"/>
      <c r="H12" s="45"/>
      <c r="I12" s="45"/>
      <c r="J12" s="45"/>
    </row>
    <row r="13" spans="1:10" ht="84.95" customHeight="1" x14ac:dyDescent="0.25">
      <c r="A13" s="7" t="s">
        <v>20</v>
      </c>
      <c r="B13" s="60" t="s">
        <v>25</v>
      </c>
      <c r="C13" s="61"/>
      <c r="D13" s="45">
        <v>28</v>
      </c>
      <c r="E13" s="45"/>
      <c r="F13" s="3">
        <v>696126.63</v>
      </c>
      <c r="G13" s="45"/>
      <c r="H13" s="45"/>
      <c r="I13" s="45"/>
      <c r="J13" s="45"/>
    </row>
    <row r="14" spans="1:10" ht="84.95" customHeight="1" x14ac:dyDescent="0.25">
      <c r="A14" s="7" t="s">
        <v>27</v>
      </c>
      <c r="B14" s="60" t="s">
        <v>28</v>
      </c>
      <c r="C14" s="61"/>
      <c r="D14" s="45">
        <v>3</v>
      </c>
      <c r="E14" s="45"/>
      <c r="F14" s="2">
        <v>74585.070000000007</v>
      </c>
      <c r="G14" s="45"/>
      <c r="H14" s="45"/>
      <c r="I14" s="45"/>
      <c r="J14" s="45"/>
    </row>
    <row r="16" spans="1:10" ht="15" customHeight="1" x14ac:dyDescent="0.25"/>
  </sheetData>
  <mergeCells count="20">
    <mergeCell ref="B14:C14"/>
    <mergeCell ref="J7:J8"/>
    <mergeCell ref="B9:C9"/>
    <mergeCell ref="B10:C10"/>
    <mergeCell ref="B11:C11"/>
    <mergeCell ref="B12:C12"/>
    <mergeCell ref="B13:C13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16" workbookViewId="0">
      <selection activeCell="A29" sqref="A29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6" t="s">
        <v>2</v>
      </c>
      <c r="H8" s="46" t="s">
        <v>1</v>
      </c>
      <c r="I8" s="46" t="s">
        <v>0</v>
      </c>
      <c r="J8" s="66"/>
    </row>
    <row r="9" spans="1:10" x14ac:dyDescent="0.25">
      <c r="A9" s="47">
        <v>1</v>
      </c>
      <c r="B9" s="67">
        <v>2</v>
      </c>
      <c r="C9" s="67"/>
      <c r="D9" s="47">
        <v>3</v>
      </c>
      <c r="E9" s="47">
        <v>4</v>
      </c>
      <c r="F9" s="47">
        <v>5</v>
      </c>
      <c r="G9" s="47">
        <v>6</v>
      </c>
      <c r="H9" s="47">
        <v>7</v>
      </c>
      <c r="I9" s="47">
        <v>8</v>
      </c>
      <c r="J9" s="47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47">
        <v>1</v>
      </c>
      <c r="E10" s="47">
        <v>1</v>
      </c>
      <c r="F10" s="3">
        <v>24861.69</v>
      </c>
      <c r="G10" s="47"/>
      <c r="H10" s="47"/>
      <c r="I10" s="47"/>
      <c r="J10" s="47"/>
    </row>
    <row r="11" spans="1:10" ht="84.95" customHeight="1" x14ac:dyDescent="0.25">
      <c r="A11" s="7" t="s">
        <v>16</v>
      </c>
      <c r="B11" s="60" t="s">
        <v>23</v>
      </c>
      <c r="C11" s="61"/>
      <c r="D11" s="47">
        <v>3</v>
      </c>
      <c r="E11" s="47">
        <v>3</v>
      </c>
      <c r="F11" s="2">
        <v>78926.009999999995</v>
      </c>
      <c r="G11" s="47"/>
      <c r="H11" s="47"/>
      <c r="I11" s="47"/>
      <c r="J11" s="47"/>
    </row>
    <row r="12" spans="1:10" ht="84.95" customHeight="1" x14ac:dyDescent="0.25">
      <c r="A12" s="7" t="s">
        <v>17</v>
      </c>
      <c r="B12" s="60" t="s">
        <v>22</v>
      </c>
      <c r="C12" s="61"/>
      <c r="D12" s="47">
        <v>1</v>
      </c>
      <c r="E12" s="47">
        <v>1</v>
      </c>
      <c r="F12" s="2">
        <v>27755.64</v>
      </c>
      <c r="G12" s="47"/>
      <c r="H12" s="47"/>
      <c r="I12" s="47"/>
      <c r="J12" s="47"/>
    </row>
    <row r="13" spans="1:10" ht="84.95" customHeight="1" x14ac:dyDescent="0.25">
      <c r="A13" s="7" t="s">
        <v>20</v>
      </c>
      <c r="B13" s="60" t="s">
        <v>25</v>
      </c>
      <c r="C13" s="61"/>
      <c r="D13" s="47">
        <v>11</v>
      </c>
      <c r="E13" s="47">
        <v>11</v>
      </c>
      <c r="F13" s="3">
        <v>273478.59000000003</v>
      </c>
      <c r="G13" s="47"/>
      <c r="H13" s="47"/>
      <c r="I13" s="47"/>
      <c r="J13" s="47"/>
    </row>
    <row r="14" spans="1:10" ht="84.95" customHeight="1" x14ac:dyDescent="0.25">
      <c r="A14" s="7" t="s">
        <v>27</v>
      </c>
      <c r="B14" s="60" t="s">
        <v>28</v>
      </c>
      <c r="C14" s="61"/>
      <c r="D14" s="47">
        <v>2</v>
      </c>
      <c r="E14" s="47">
        <v>2</v>
      </c>
      <c r="F14" s="2">
        <v>49723.38</v>
      </c>
      <c r="G14" s="47"/>
      <c r="H14" s="47"/>
      <c r="I14" s="47"/>
      <c r="J14" s="47"/>
    </row>
    <row r="16" spans="1:10" ht="15" customHeight="1" x14ac:dyDescent="0.25">
      <c r="A16" s="14" t="s">
        <v>45</v>
      </c>
    </row>
    <row r="18" spans="1:10" ht="84.95" customHeight="1" x14ac:dyDescent="0.25">
      <c r="A18" s="7" t="s">
        <v>20</v>
      </c>
      <c r="B18" s="60" t="s">
        <v>25</v>
      </c>
      <c r="C18" s="61"/>
      <c r="D18" s="47">
        <v>12</v>
      </c>
      <c r="E18" s="47">
        <v>12</v>
      </c>
      <c r="F18" s="3">
        <v>298340.28000000003</v>
      </c>
      <c r="G18" s="47"/>
      <c r="H18" s="47"/>
      <c r="I18" s="47"/>
      <c r="J18" s="47"/>
    </row>
    <row r="20" spans="1:10" x14ac:dyDescent="0.25">
      <c r="A20" s="14" t="s">
        <v>46</v>
      </c>
    </row>
    <row r="22" spans="1:10" ht="84.95" customHeight="1" x14ac:dyDescent="0.25">
      <c r="A22" s="7" t="s">
        <v>20</v>
      </c>
      <c r="B22" s="60" t="s">
        <v>25</v>
      </c>
      <c r="C22" s="61"/>
      <c r="D22" s="47">
        <v>5</v>
      </c>
      <c r="E22" s="47">
        <v>5</v>
      </c>
      <c r="F22" s="3">
        <v>124308.45</v>
      </c>
      <c r="G22" s="47"/>
      <c r="H22" s="47"/>
      <c r="I22" s="47"/>
      <c r="J22" s="47"/>
    </row>
    <row r="24" spans="1:10" x14ac:dyDescent="0.25">
      <c r="A24" s="14" t="s">
        <v>47</v>
      </c>
    </row>
    <row r="26" spans="1:10" ht="84.95" customHeight="1" x14ac:dyDescent="0.25">
      <c r="A26" s="7" t="s">
        <v>20</v>
      </c>
      <c r="B26" s="60" t="s">
        <v>25</v>
      </c>
      <c r="C26" s="61"/>
      <c r="D26" s="47">
        <v>1</v>
      </c>
      <c r="E26" s="47">
        <v>1</v>
      </c>
      <c r="F26" s="3">
        <v>24861.69</v>
      </c>
      <c r="G26" s="47"/>
      <c r="H26" s="47"/>
      <c r="I26" s="47"/>
      <c r="J26" s="47"/>
    </row>
    <row r="28" spans="1:10" x14ac:dyDescent="0.25">
      <c r="A28" s="14" t="s">
        <v>48</v>
      </c>
    </row>
  </sheetData>
  <mergeCells count="23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4:C14"/>
    <mergeCell ref="B18:C18"/>
    <mergeCell ref="B22:C22"/>
    <mergeCell ref="B26:C26"/>
    <mergeCell ref="J7:J8"/>
    <mergeCell ref="B9:C9"/>
    <mergeCell ref="B10:C10"/>
    <mergeCell ref="B11:C11"/>
    <mergeCell ref="B12:C12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13" workbookViewId="0">
      <selection activeCell="F10" sqref="F10:F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48" t="s">
        <v>2</v>
      </c>
      <c r="H8" s="48" t="s">
        <v>1</v>
      </c>
      <c r="I8" s="48" t="s">
        <v>0</v>
      </c>
      <c r="J8" s="66"/>
    </row>
    <row r="9" spans="1:10" x14ac:dyDescent="0.25">
      <c r="A9" s="49">
        <v>1</v>
      </c>
      <c r="B9" s="67">
        <v>2</v>
      </c>
      <c r="C9" s="67"/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49">
        <v>1</v>
      </c>
      <c r="E10" s="49"/>
      <c r="F10" s="3">
        <v>24059.7</v>
      </c>
      <c r="G10" s="49"/>
      <c r="H10" s="49"/>
      <c r="I10" s="49"/>
      <c r="J10" s="49"/>
    </row>
    <row r="11" spans="1:10" ht="84.95" customHeight="1" x14ac:dyDescent="0.25">
      <c r="A11" s="7" t="s">
        <v>16</v>
      </c>
      <c r="B11" s="60" t="s">
        <v>23</v>
      </c>
      <c r="C11" s="61"/>
      <c r="D11" s="49">
        <v>3</v>
      </c>
      <c r="E11" s="49"/>
      <c r="F11" s="2">
        <v>76380</v>
      </c>
      <c r="G11" s="49"/>
      <c r="H11" s="49"/>
      <c r="I11" s="49"/>
      <c r="J11" s="49"/>
    </row>
    <row r="12" spans="1:10" ht="84.95" customHeight="1" x14ac:dyDescent="0.25">
      <c r="A12" s="7" t="s">
        <v>17</v>
      </c>
      <c r="B12" s="60" t="s">
        <v>22</v>
      </c>
      <c r="C12" s="61"/>
      <c r="D12" s="49">
        <v>1</v>
      </c>
      <c r="E12" s="49"/>
      <c r="F12" s="2">
        <v>26860.3</v>
      </c>
      <c r="G12" s="49"/>
      <c r="H12" s="49"/>
      <c r="I12" s="49"/>
      <c r="J12" s="49"/>
    </row>
    <row r="13" spans="1:10" ht="84.95" customHeight="1" x14ac:dyDescent="0.25">
      <c r="A13" s="7" t="s">
        <v>20</v>
      </c>
      <c r="B13" s="60" t="s">
        <v>25</v>
      </c>
      <c r="C13" s="61"/>
      <c r="D13" s="49">
        <v>28</v>
      </c>
      <c r="E13" s="49"/>
      <c r="F13" s="3">
        <v>673671.6</v>
      </c>
      <c r="G13" s="49"/>
      <c r="H13" s="49"/>
      <c r="I13" s="49"/>
      <c r="J13" s="49"/>
    </row>
    <row r="14" spans="1:10" ht="84.95" customHeight="1" x14ac:dyDescent="0.25">
      <c r="A14" s="7" t="s">
        <v>27</v>
      </c>
      <c r="B14" s="60" t="s">
        <v>28</v>
      </c>
      <c r="C14" s="61"/>
      <c r="D14" s="49">
        <v>3</v>
      </c>
      <c r="E14" s="49"/>
      <c r="F14" s="2">
        <v>72179.100000000006</v>
      </c>
      <c r="G14" s="49"/>
      <c r="H14" s="49"/>
      <c r="I14" s="49"/>
      <c r="J14" s="49"/>
    </row>
    <row r="16" spans="1:10" ht="15" customHeight="1" x14ac:dyDescent="0.25"/>
  </sheetData>
  <mergeCells count="20">
    <mergeCell ref="B14:C14"/>
    <mergeCell ref="J7:J8"/>
    <mergeCell ref="B9:C9"/>
    <mergeCell ref="B10:C10"/>
    <mergeCell ref="B11:C11"/>
    <mergeCell ref="B12:C12"/>
    <mergeCell ref="B13:C13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10" sqref="F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13" t="s">
        <v>2</v>
      </c>
      <c r="H8" s="13" t="s">
        <v>1</v>
      </c>
      <c r="I8" s="13" t="s">
        <v>0</v>
      </c>
      <c r="J8" s="66"/>
    </row>
    <row r="9" spans="1:10" x14ac:dyDescent="0.25">
      <c r="A9" s="12">
        <v>1</v>
      </c>
      <c r="B9" s="67">
        <v>2</v>
      </c>
      <c r="C9" s="67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</row>
    <row r="10" spans="1:10" ht="84.95" customHeight="1" x14ac:dyDescent="0.25">
      <c r="A10" s="4" t="s">
        <v>19</v>
      </c>
      <c r="B10" s="60" t="s">
        <v>26</v>
      </c>
      <c r="C10" s="61"/>
      <c r="D10" s="12">
        <v>1</v>
      </c>
      <c r="E10" s="12">
        <v>1</v>
      </c>
      <c r="F10" s="3">
        <v>19731.5</v>
      </c>
      <c r="G10" s="12"/>
      <c r="H10" s="12"/>
      <c r="I10" s="12">
        <v>1</v>
      </c>
      <c r="J10" s="13" t="s">
        <v>30</v>
      </c>
    </row>
    <row r="12" spans="1:10" ht="15" customHeight="1" x14ac:dyDescent="0.25">
      <c r="A12" s="14" t="s">
        <v>31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2" sqref="A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0" t="s">
        <v>2</v>
      </c>
      <c r="H8" s="50" t="s">
        <v>1</v>
      </c>
      <c r="I8" s="50" t="s">
        <v>0</v>
      </c>
      <c r="J8" s="66"/>
    </row>
    <row r="9" spans="1:10" x14ac:dyDescent="0.25">
      <c r="A9" s="51">
        <v>1</v>
      </c>
      <c r="B9" s="67">
        <v>2</v>
      </c>
      <c r="C9" s="67"/>
      <c r="D9" s="51">
        <v>3</v>
      </c>
      <c r="E9" s="51">
        <v>4</v>
      </c>
      <c r="F9" s="51">
        <v>5</v>
      </c>
      <c r="G9" s="51">
        <v>6</v>
      </c>
      <c r="H9" s="51">
        <v>7</v>
      </c>
      <c r="I9" s="51">
        <v>8</v>
      </c>
      <c r="J9" s="51">
        <v>9</v>
      </c>
    </row>
    <row r="10" spans="1:10" ht="84.95" customHeight="1" x14ac:dyDescent="0.25">
      <c r="A10" s="7" t="s">
        <v>27</v>
      </c>
      <c r="B10" s="60" t="s">
        <v>28</v>
      </c>
      <c r="C10" s="61"/>
      <c r="D10" s="51">
        <v>1</v>
      </c>
      <c r="E10" s="51"/>
      <c r="F10" s="2">
        <v>12029.85</v>
      </c>
      <c r="G10" s="51"/>
      <c r="H10" s="51"/>
      <c r="I10" s="51">
        <v>1</v>
      </c>
      <c r="J10" s="37" t="s">
        <v>38</v>
      </c>
    </row>
    <row r="12" spans="1:10" ht="15" customHeight="1" x14ac:dyDescent="0.25">
      <c r="A12" s="14" t="s">
        <v>49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B10:C10"/>
    <mergeCell ref="J7:J8"/>
    <mergeCell ref="B9:C9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E10" sqref="E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2" t="s">
        <v>2</v>
      </c>
      <c r="H8" s="52" t="s">
        <v>1</v>
      </c>
      <c r="I8" s="52" t="s">
        <v>0</v>
      </c>
      <c r="J8" s="66"/>
    </row>
    <row r="9" spans="1:10" x14ac:dyDescent="0.25">
      <c r="A9" s="53">
        <v>1</v>
      </c>
      <c r="B9" s="67">
        <v>2</v>
      </c>
      <c r="C9" s="67"/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ht="84.95" customHeight="1" x14ac:dyDescent="0.25">
      <c r="A10" s="7" t="s">
        <v>27</v>
      </c>
      <c r="B10" s="60" t="s">
        <v>28</v>
      </c>
      <c r="C10" s="61"/>
      <c r="D10" s="53">
        <v>1</v>
      </c>
      <c r="E10" s="53">
        <v>1</v>
      </c>
      <c r="F10" s="2">
        <v>12029.85</v>
      </c>
      <c r="G10" s="53"/>
      <c r="H10" s="53"/>
      <c r="I10" s="53">
        <v>1</v>
      </c>
      <c r="J10" s="37" t="s">
        <v>38</v>
      </c>
    </row>
    <row r="12" spans="1:10" ht="15" customHeight="1" x14ac:dyDescent="0.25">
      <c r="A12" s="14" t="s">
        <v>50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10" workbookViewId="0">
      <selection activeCell="A16" sqref="A16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2" t="s">
        <v>2</v>
      </c>
      <c r="H8" s="52" t="s">
        <v>1</v>
      </c>
      <c r="I8" s="52" t="s">
        <v>0</v>
      </c>
      <c r="J8" s="66"/>
    </row>
    <row r="9" spans="1:10" x14ac:dyDescent="0.25">
      <c r="A9" s="53">
        <v>1</v>
      </c>
      <c r="B9" s="67">
        <v>2</v>
      </c>
      <c r="C9" s="67"/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53">
        <v>1</v>
      </c>
      <c r="E10" s="53">
        <v>1</v>
      </c>
      <c r="F10" s="3">
        <v>24861.69</v>
      </c>
      <c r="G10" s="53"/>
      <c r="H10" s="53"/>
      <c r="I10" s="53"/>
      <c r="J10" s="53"/>
    </row>
    <row r="11" spans="1:10" ht="84.95" customHeight="1" x14ac:dyDescent="0.25">
      <c r="A11" s="7" t="s">
        <v>16</v>
      </c>
      <c r="B11" s="60" t="s">
        <v>23</v>
      </c>
      <c r="C11" s="61"/>
      <c r="D11" s="53">
        <v>3</v>
      </c>
      <c r="E11" s="53">
        <v>3</v>
      </c>
      <c r="F11" s="2">
        <v>78926.009999999995</v>
      </c>
      <c r="G11" s="53"/>
      <c r="H11" s="53"/>
      <c r="I11" s="53"/>
      <c r="J11" s="53"/>
    </row>
    <row r="12" spans="1:10" ht="84.95" customHeight="1" x14ac:dyDescent="0.25">
      <c r="A12" s="7" t="s">
        <v>17</v>
      </c>
      <c r="B12" s="60" t="s">
        <v>22</v>
      </c>
      <c r="C12" s="61"/>
      <c r="D12" s="53">
        <v>1</v>
      </c>
      <c r="E12" s="53">
        <v>1</v>
      </c>
      <c r="F12" s="2">
        <v>27755.64</v>
      </c>
      <c r="G12" s="53"/>
      <c r="H12" s="53"/>
      <c r="I12" s="53"/>
      <c r="J12" s="53"/>
    </row>
    <row r="13" spans="1:10" ht="84.95" customHeight="1" x14ac:dyDescent="0.25">
      <c r="A13" s="7" t="s">
        <v>20</v>
      </c>
      <c r="B13" s="60" t="s">
        <v>25</v>
      </c>
      <c r="C13" s="61"/>
      <c r="D13" s="53">
        <v>28</v>
      </c>
      <c r="E13" s="53">
        <v>28</v>
      </c>
      <c r="F13" s="3">
        <v>696126.63</v>
      </c>
      <c r="G13" s="53"/>
      <c r="H13" s="53"/>
      <c r="I13" s="53"/>
      <c r="J13" s="53"/>
    </row>
    <row r="14" spans="1:10" ht="84.95" customHeight="1" x14ac:dyDescent="0.25">
      <c r="A14" s="7" t="s">
        <v>27</v>
      </c>
      <c r="B14" s="60" t="s">
        <v>28</v>
      </c>
      <c r="C14" s="61"/>
      <c r="D14" s="53">
        <v>3</v>
      </c>
      <c r="E14" s="53">
        <v>3</v>
      </c>
      <c r="F14" s="2">
        <v>74585.070000000007</v>
      </c>
      <c r="G14" s="53"/>
      <c r="H14" s="53"/>
      <c r="I14" s="53"/>
      <c r="J14" s="53"/>
    </row>
    <row r="16" spans="1:10" ht="15" customHeight="1" x14ac:dyDescent="0.25">
      <c r="A16" s="14" t="s">
        <v>51</v>
      </c>
    </row>
  </sheetData>
  <mergeCells count="20">
    <mergeCell ref="B14:C14"/>
    <mergeCell ref="J7:J8"/>
    <mergeCell ref="B9:C9"/>
    <mergeCell ref="B10:C10"/>
    <mergeCell ref="B11:C11"/>
    <mergeCell ref="B12:C12"/>
    <mergeCell ref="B13:C13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9" workbookViewId="0">
      <selection activeCell="A14" sqref="A14:XFD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4" t="s">
        <v>2</v>
      </c>
      <c r="H8" s="54" t="s">
        <v>1</v>
      </c>
      <c r="I8" s="54" t="s">
        <v>0</v>
      </c>
      <c r="J8" s="66"/>
    </row>
    <row r="9" spans="1:10" x14ac:dyDescent="0.25">
      <c r="A9" s="55">
        <v>1</v>
      </c>
      <c r="B9" s="67">
        <v>2</v>
      </c>
      <c r="C9" s="67"/>
      <c r="D9" s="55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55">
        <v>1</v>
      </c>
      <c r="E10" s="55"/>
      <c r="F10" s="3">
        <v>24861.69</v>
      </c>
      <c r="G10" s="55"/>
      <c r="H10" s="55"/>
      <c r="I10" s="55"/>
      <c r="J10" s="55"/>
    </row>
    <row r="11" spans="1:10" ht="84.95" customHeight="1" x14ac:dyDescent="0.25">
      <c r="A11" s="7" t="s">
        <v>16</v>
      </c>
      <c r="B11" s="60" t="s">
        <v>23</v>
      </c>
      <c r="C11" s="61"/>
      <c r="D11" s="55">
        <v>3</v>
      </c>
      <c r="E11" s="55"/>
      <c r="F11" s="2">
        <v>78926.009999999995</v>
      </c>
      <c r="G11" s="55"/>
      <c r="H11" s="55"/>
      <c r="I11" s="55"/>
      <c r="J11" s="55"/>
    </row>
    <row r="12" spans="1:10" ht="84.95" customHeight="1" x14ac:dyDescent="0.25">
      <c r="A12" s="7" t="s">
        <v>17</v>
      </c>
      <c r="B12" s="60" t="s">
        <v>22</v>
      </c>
      <c r="C12" s="61"/>
      <c r="D12" s="55">
        <v>1</v>
      </c>
      <c r="E12" s="55"/>
      <c r="F12" s="2">
        <v>27755.64</v>
      </c>
      <c r="G12" s="55"/>
      <c r="H12" s="55"/>
      <c r="I12" s="55"/>
      <c r="J12" s="55"/>
    </row>
    <row r="13" spans="1:10" ht="84.95" customHeight="1" x14ac:dyDescent="0.25">
      <c r="A13" s="7" t="s">
        <v>20</v>
      </c>
      <c r="B13" s="60" t="s">
        <v>25</v>
      </c>
      <c r="C13" s="61"/>
      <c r="D13" s="55">
        <v>10</v>
      </c>
      <c r="E13" s="55"/>
      <c r="F13" s="3">
        <v>248616.9</v>
      </c>
      <c r="G13" s="55"/>
      <c r="H13" s="55"/>
      <c r="I13" s="55"/>
      <c r="J13" s="55"/>
    </row>
    <row r="14" spans="1:10" ht="84.95" customHeight="1" x14ac:dyDescent="0.25">
      <c r="A14" s="7" t="s">
        <v>27</v>
      </c>
      <c r="B14" s="60" t="s">
        <v>28</v>
      </c>
      <c r="C14" s="61"/>
      <c r="D14" s="55">
        <v>1</v>
      </c>
      <c r="E14" s="55"/>
      <c r="F14" s="2">
        <v>24861.69</v>
      </c>
      <c r="G14" s="55"/>
      <c r="H14" s="55"/>
      <c r="I14" s="55"/>
      <c r="J14" s="55"/>
    </row>
    <row r="16" spans="1:10" ht="15" customHeight="1" x14ac:dyDescent="0.25">
      <c r="A16" s="14"/>
    </row>
  </sheetData>
  <mergeCells count="20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14:C14"/>
    <mergeCell ref="J7:J8"/>
    <mergeCell ref="B9:C9"/>
    <mergeCell ref="B10:C10"/>
    <mergeCell ref="B11:C11"/>
    <mergeCell ref="B12:C12"/>
    <mergeCell ref="B13:C13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4" t="s">
        <v>2</v>
      </c>
      <c r="H8" s="54" t="s">
        <v>1</v>
      </c>
      <c r="I8" s="54" t="s">
        <v>0</v>
      </c>
      <c r="J8" s="66"/>
    </row>
    <row r="9" spans="1:10" x14ac:dyDescent="0.25">
      <c r="A9" s="55">
        <v>1</v>
      </c>
      <c r="B9" s="67">
        <v>2</v>
      </c>
      <c r="C9" s="67"/>
      <c r="D9" s="55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55">
        <v>18</v>
      </c>
      <c r="E10" s="55"/>
      <c r="F10" s="3">
        <v>447510.42</v>
      </c>
      <c r="G10" s="55"/>
      <c r="H10" s="55"/>
      <c r="I10" s="55"/>
      <c r="J10" s="55"/>
    </row>
    <row r="12" spans="1:10" ht="15" customHeight="1" x14ac:dyDescent="0.25">
      <c r="A12" s="14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A12" sqref="A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4" t="s">
        <v>2</v>
      </c>
      <c r="H8" s="54" t="s">
        <v>1</v>
      </c>
      <c r="I8" s="54" t="s">
        <v>0</v>
      </c>
      <c r="J8" s="66"/>
    </row>
    <row r="9" spans="1:10" x14ac:dyDescent="0.25">
      <c r="A9" s="55">
        <v>1</v>
      </c>
      <c r="B9" s="67">
        <v>2</v>
      </c>
      <c r="C9" s="67"/>
      <c r="D9" s="55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</row>
    <row r="10" spans="1:10" ht="84.95" customHeight="1" x14ac:dyDescent="0.25">
      <c r="A10" s="8" t="s">
        <v>53</v>
      </c>
      <c r="B10" s="63" t="s">
        <v>54</v>
      </c>
      <c r="C10" s="64"/>
      <c r="D10" s="55">
        <v>3</v>
      </c>
      <c r="E10" s="55"/>
      <c r="F10" s="3">
        <v>147668.01</v>
      </c>
      <c r="G10" s="55"/>
      <c r="H10" s="55"/>
      <c r="I10" s="55"/>
      <c r="J10" s="55"/>
    </row>
    <row r="11" spans="1:10" ht="84.95" customHeight="1" x14ac:dyDescent="0.25">
      <c r="A11" s="8" t="s">
        <v>56</v>
      </c>
      <c r="B11" s="60" t="s">
        <v>55</v>
      </c>
      <c r="C11" s="61"/>
      <c r="D11" s="55">
        <v>20</v>
      </c>
      <c r="E11" s="55"/>
      <c r="F11" s="2">
        <f>22914*20</f>
        <v>458280</v>
      </c>
      <c r="G11" s="55"/>
      <c r="H11" s="55"/>
      <c r="I11" s="55"/>
      <c r="J11" s="55"/>
    </row>
    <row r="12" spans="1:10" ht="84.95" customHeight="1" x14ac:dyDescent="0.25">
      <c r="A12" s="8" t="s">
        <v>57</v>
      </c>
      <c r="B12" s="60" t="s">
        <v>58</v>
      </c>
      <c r="C12" s="61"/>
      <c r="D12" s="55">
        <v>4</v>
      </c>
      <c r="E12" s="55"/>
      <c r="F12" s="2">
        <f>22914*4</f>
        <v>91656</v>
      </c>
      <c r="G12" s="55"/>
      <c r="H12" s="55"/>
      <c r="I12" s="55"/>
      <c r="J12" s="55"/>
    </row>
    <row r="14" spans="1:10" ht="15" customHeight="1" x14ac:dyDescent="0.25">
      <c r="A14" s="14"/>
    </row>
    <row r="17" spans="10:10" x14ac:dyDescent="0.25">
      <c r="J17" t="s">
        <v>52</v>
      </c>
    </row>
  </sheetData>
  <mergeCells count="18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J7:J8"/>
    <mergeCell ref="B9:C9"/>
    <mergeCell ref="B10:C10"/>
    <mergeCell ref="B11:C11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A8" workbookViewId="0">
      <selection activeCell="F13" sqref="F13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6" t="s">
        <v>2</v>
      </c>
      <c r="H8" s="56" t="s">
        <v>1</v>
      </c>
      <c r="I8" s="56" t="s">
        <v>0</v>
      </c>
      <c r="J8" s="66"/>
    </row>
    <row r="9" spans="1:10" x14ac:dyDescent="0.25">
      <c r="A9" s="57">
        <v>1</v>
      </c>
      <c r="B9" s="67">
        <v>2</v>
      </c>
      <c r="C9" s="67"/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7">
        <v>9</v>
      </c>
    </row>
    <row r="10" spans="1:10" ht="84.95" customHeight="1" x14ac:dyDescent="0.25">
      <c r="A10" s="8" t="s">
        <v>53</v>
      </c>
      <c r="B10" s="63" t="s">
        <v>54</v>
      </c>
      <c r="C10" s="64"/>
      <c r="D10" s="57">
        <v>1</v>
      </c>
      <c r="E10" s="57"/>
      <c r="F10" s="3">
        <f>49222.67</f>
        <v>49222.67</v>
      </c>
      <c r="G10" s="57"/>
      <c r="H10" s="57"/>
      <c r="I10" s="57"/>
      <c r="J10" s="57"/>
    </row>
    <row r="11" spans="1:10" ht="84.95" customHeight="1" x14ac:dyDescent="0.25">
      <c r="A11" s="8" t="s">
        <v>56</v>
      </c>
      <c r="B11" s="60" t="s">
        <v>55</v>
      </c>
      <c r="C11" s="61"/>
      <c r="D11" s="57">
        <v>3</v>
      </c>
      <c r="E11" s="57"/>
      <c r="F11" s="2">
        <f>22914*3</f>
        <v>68742</v>
      </c>
      <c r="G11" s="57"/>
      <c r="H11" s="57"/>
      <c r="I11" s="57"/>
      <c r="J11" s="57"/>
    </row>
    <row r="12" spans="1:10" ht="84.95" customHeight="1" x14ac:dyDescent="0.25">
      <c r="A12" s="8" t="s">
        <v>57</v>
      </c>
      <c r="B12" s="60" t="s">
        <v>58</v>
      </c>
      <c r="C12" s="61"/>
      <c r="D12" s="57">
        <v>1</v>
      </c>
      <c r="E12" s="57"/>
      <c r="F12" s="2">
        <f>22914*1</f>
        <v>22914</v>
      </c>
      <c r="G12" s="57"/>
      <c r="H12" s="57"/>
      <c r="I12" s="57"/>
      <c r="J12" s="57"/>
    </row>
    <row r="13" spans="1:10" ht="84.95" customHeight="1" x14ac:dyDescent="0.25">
      <c r="A13" s="7" t="s">
        <v>27</v>
      </c>
      <c r="B13" s="60" t="s">
        <v>28</v>
      </c>
      <c r="C13" s="61"/>
      <c r="D13" s="57">
        <v>2</v>
      </c>
      <c r="E13" s="57"/>
      <c r="F13" s="2">
        <f>24861.69*2</f>
        <v>49723.38</v>
      </c>
      <c r="G13" s="57"/>
      <c r="H13" s="57"/>
      <c r="I13" s="57"/>
      <c r="J13" s="57"/>
    </row>
    <row r="15" spans="1:10" ht="15" customHeight="1" x14ac:dyDescent="0.25">
      <c r="A15" s="14"/>
    </row>
    <row r="18" spans="10:10" x14ac:dyDescent="0.25">
      <c r="J18" t="s">
        <v>52</v>
      </c>
    </row>
  </sheetData>
  <mergeCells count="19">
    <mergeCell ref="A5:B5"/>
    <mergeCell ref="C5:J5"/>
    <mergeCell ref="A1:J1"/>
    <mergeCell ref="A3:B3"/>
    <mergeCell ref="C3:J3"/>
    <mergeCell ref="A4:B4"/>
    <mergeCell ref="C4:J4"/>
    <mergeCell ref="B13:C13"/>
    <mergeCell ref="A7:A8"/>
    <mergeCell ref="B7:C8"/>
    <mergeCell ref="D7:D8"/>
    <mergeCell ref="E7:E8"/>
    <mergeCell ref="J7:J8"/>
    <mergeCell ref="B9:C9"/>
    <mergeCell ref="B10:C10"/>
    <mergeCell ref="B11:C11"/>
    <mergeCell ref="B12:C12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6" t="s">
        <v>2</v>
      </c>
      <c r="H8" s="56" t="s">
        <v>1</v>
      </c>
      <c r="I8" s="56" t="s">
        <v>0</v>
      </c>
      <c r="J8" s="66"/>
    </row>
    <row r="9" spans="1:10" x14ac:dyDescent="0.25">
      <c r="A9" s="57">
        <v>1</v>
      </c>
      <c r="B9" s="67">
        <v>2</v>
      </c>
      <c r="C9" s="67"/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7">
        <v>9</v>
      </c>
    </row>
    <row r="10" spans="1:10" ht="84.95" customHeight="1" x14ac:dyDescent="0.25">
      <c r="A10" s="8" t="s">
        <v>56</v>
      </c>
      <c r="B10" s="60" t="s">
        <v>55</v>
      </c>
      <c r="C10" s="61"/>
      <c r="D10" s="57">
        <v>1</v>
      </c>
      <c r="E10" s="57"/>
      <c r="F10" s="2">
        <f>22914*1</f>
        <v>22914</v>
      </c>
      <c r="G10" s="57"/>
      <c r="H10" s="57"/>
      <c r="I10" s="57"/>
      <c r="J10" s="57"/>
    </row>
    <row r="12" spans="1:10" ht="15" customHeight="1" x14ac:dyDescent="0.25">
      <c r="A12" s="14"/>
    </row>
    <row r="15" spans="1:10" x14ac:dyDescent="0.25">
      <c r="J15" t="s">
        <v>52</v>
      </c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D10" sqref="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58" t="s">
        <v>2</v>
      </c>
      <c r="H8" s="58" t="s">
        <v>1</v>
      </c>
      <c r="I8" s="58" t="s">
        <v>0</v>
      </c>
      <c r="J8" s="66"/>
    </row>
    <row r="9" spans="1:10" x14ac:dyDescent="0.25">
      <c r="A9" s="59">
        <v>1</v>
      </c>
      <c r="B9" s="67">
        <v>2</v>
      </c>
      <c r="C9" s="67"/>
      <c r="D9" s="59">
        <v>3</v>
      </c>
      <c r="E9" s="59">
        <v>4</v>
      </c>
      <c r="F9" s="59">
        <v>5</v>
      </c>
      <c r="G9" s="59">
        <v>6</v>
      </c>
      <c r="H9" s="59">
        <v>7</v>
      </c>
      <c r="I9" s="59">
        <v>8</v>
      </c>
      <c r="J9" s="59">
        <v>9</v>
      </c>
    </row>
    <row r="10" spans="1:10" ht="84.95" customHeight="1" x14ac:dyDescent="0.25">
      <c r="A10" s="8" t="s">
        <v>56</v>
      </c>
      <c r="B10" s="60" t="s">
        <v>55</v>
      </c>
      <c r="C10" s="61"/>
      <c r="D10" s="59">
        <v>1</v>
      </c>
      <c r="E10" s="59"/>
      <c r="F10" s="2">
        <f>22914*1</f>
        <v>22914</v>
      </c>
      <c r="G10" s="59"/>
      <c r="H10" s="59"/>
      <c r="I10" s="59"/>
      <c r="J10" s="59"/>
    </row>
    <row r="12" spans="1:10" ht="15" customHeight="1" x14ac:dyDescent="0.25">
      <c r="A12" s="14"/>
    </row>
    <row r="15" spans="1:10" x14ac:dyDescent="0.25">
      <c r="J15" t="s">
        <v>52</v>
      </c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1:J1"/>
    <mergeCell ref="A3:B3"/>
    <mergeCell ref="C3:J3"/>
    <mergeCell ref="A4:B4"/>
    <mergeCell ref="C4:J4"/>
    <mergeCell ref="A5:B5"/>
    <mergeCell ref="C5:J5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D19" sqref="D19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16" t="s">
        <v>2</v>
      </c>
      <c r="H8" s="16" t="s">
        <v>1</v>
      </c>
      <c r="I8" s="16" t="s">
        <v>0</v>
      </c>
      <c r="J8" s="66"/>
    </row>
    <row r="9" spans="1:10" x14ac:dyDescent="0.25">
      <c r="A9" s="15">
        <v>1</v>
      </c>
      <c r="B9" s="67">
        <v>2</v>
      </c>
      <c r="C9" s="67"/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15">
        <v>1</v>
      </c>
      <c r="E10" s="15"/>
      <c r="F10" s="3">
        <v>34625.599999999999</v>
      </c>
      <c r="G10" s="15"/>
      <c r="H10" s="15"/>
      <c r="I10" s="15">
        <v>1</v>
      </c>
      <c r="J10" s="16" t="s">
        <v>30</v>
      </c>
    </row>
    <row r="11" spans="1:10" ht="84.95" customHeight="1" x14ac:dyDescent="0.25">
      <c r="A11" s="4" t="s">
        <v>19</v>
      </c>
      <c r="B11" s="60" t="s">
        <v>26</v>
      </c>
      <c r="C11" s="61"/>
      <c r="D11" s="15">
        <v>2</v>
      </c>
      <c r="E11" s="15"/>
      <c r="F11" s="3">
        <v>61104</v>
      </c>
      <c r="G11" s="15"/>
      <c r="H11" s="15"/>
      <c r="I11" s="15">
        <v>2</v>
      </c>
      <c r="J11" s="16" t="s">
        <v>30</v>
      </c>
    </row>
    <row r="13" spans="1:10" ht="15" customHeight="1" x14ac:dyDescent="0.25">
      <c r="A13" s="14" t="s">
        <v>32</v>
      </c>
    </row>
  </sheetData>
  <mergeCells count="17">
    <mergeCell ref="B11:C11"/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I17" sqref="I17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18" t="s">
        <v>2</v>
      </c>
      <c r="H8" s="18" t="s">
        <v>1</v>
      </c>
      <c r="I8" s="18" t="s">
        <v>0</v>
      </c>
      <c r="J8" s="66"/>
    </row>
    <row r="9" spans="1:10" x14ac:dyDescent="0.25">
      <c r="A9" s="17">
        <v>1</v>
      </c>
      <c r="B9" s="67">
        <v>2</v>
      </c>
      <c r="C9" s="67"/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</row>
    <row r="10" spans="1:10" ht="84.95" customHeight="1" x14ac:dyDescent="0.25">
      <c r="A10" s="4" t="s">
        <v>19</v>
      </c>
      <c r="B10" s="60" t="s">
        <v>26</v>
      </c>
      <c r="C10" s="61"/>
      <c r="D10" s="17">
        <v>2</v>
      </c>
      <c r="E10" s="17"/>
      <c r="F10" s="3">
        <f>19731.5*2</f>
        <v>39463</v>
      </c>
      <c r="G10" s="17"/>
      <c r="H10" s="17"/>
      <c r="I10" s="17"/>
      <c r="J10" s="18"/>
    </row>
    <row r="12" spans="1:10" ht="15" customHeight="1" x14ac:dyDescent="0.25">
      <c r="A12" s="14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0" t="s">
        <v>2</v>
      </c>
      <c r="H8" s="20" t="s">
        <v>1</v>
      </c>
      <c r="I8" s="20" t="s">
        <v>0</v>
      </c>
      <c r="J8" s="66"/>
    </row>
    <row r="9" spans="1:10" x14ac:dyDescent="0.25">
      <c r="A9" s="19">
        <v>1</v>
      </c>
      <c r="B9" s="67">
        <v>2</v>
      </c>
      <c r="C9" s="67"/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19">
        <v>1</v>
      </c>
      <c r="E10" s="19"/>
      <c r="F10" s="3">
        <v>22362.37</v>
      </c>
      <c r="G10" s="19"/>
      <c r="H10" s="19"/>
      <c r="I10" s="19"/>
      <c r="J10" s="20"/>
    </row>
    <row r="11" spans="1:10" ht="84.95" customHeight="1" x14ac:dyDescent="0.25">
      <c r="A11" s="4" t="s">
        <v>19</v>
      </c>
      <c r="B11" s="60" t="s">
        <v>26</v>
      </c>
      <c r="C11" s="61"/>
      <c r="D11" s="19">
        <v>1</v>
      </c>
      <c r="E11" s="19"/>
      <c r="F11" s="3">
        <v>19731.5</v>
      </c>
      <c r="G11" s="19"/>
      <c r="H11" s="19"/>
      <c r="I11" s="19"/>
      <c r="J11" s="20"/>
    </row>
    <row r="13" spans="1:10" ht="15" customHeight="1" x14ac:dyDescent="0.25">
      <c r="A13" s="14"/>
    </row>
  </sheetData>
  <mergeCells count="17"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E12" sqref="E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1" t="s">
        <v>2</v>
      </c>
      <c r="H8" s="21" t="s">
        <v>1</v>
      </c>
      <c r="I8" s="21" t="s">
        <v>0</v>
      </c>
      <c r="J8" s="66"/>
    </row>
    <row r="9" spans="1:10" x14ac:dyDescent="0.25">
      <c r="A9" s="22">
        <v>1</v>
      </c>
      <c r="B9" s="67">
        <v>2</v>
      </c>
      <c r="C9" s="67"/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  <c r="J9" s="22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22">
        <v>1</v>
      </c>
      <c r="E10" s="22">
        <v>1</v>
      </c>
      <c r="F10" s="3">
        <v>34625.599999999999</v>
      </c>
      <c r="G10" s="22"/>
      <c r="H10" s="22"/>
      <c r="I10" s="22">
        <v>1</v>
      </c>
      <c r="J10" s="21" t="s">
        <v>30</v>
      </c>
    </row>
    <row r="11" spans="1:10" ht="84.95" customHeight="1" x14ac:dyDescent="0.25">
      <c r="A11" s="4" t="s">
        <v>19</v>
      </c>
      <c r="B11" s="60" t="s">
        <v>26</v>
      </c>
      <c r="C11" s="61"/>
      <c r="D11" s="22">
        <v>2</v>
      </c>
      <c r="E11" s="22">
        <v>2</v>
      </c>
      <c r="F11" s="3">
        <v>61104</v>
      </c>
      <c r="G11" s="22"/>
      <c r="H11" s="22"/>
      <c r="I11" s="22">
        <v>2</v>
      </c>
      <c r="J11" s="21" t="s">
        <v>30</v>
      </c>
    </row>
    <row r="13" spans="1:10" ht="15" customHeight="1" x14ac:dyDescent="0.25">
      <c r="A13" s="14" t="s">
        <v>33</v>
      </c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H18" sqref="H18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1" t="s">
        <v>2</v>
      </c>
      <c r="H8" s="21" t="s">
        <v>1</v>
      </c>
      <c r="I8" s="21" t="s">
        <v>0</v>
      </c>
      <c r="J8" s="66"/>
    </row>
    <row r="9" spans="1:10" x14ac:dyDescent="0.25">
      <c r="A9" s="22">
        <v>1</v>
      </c>
      <c r="B9" s="67">
        <v>2</v>
      </c>
      <c r="C9" s="67"/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  <c r="J9" s="22">
        <v>9</v>
      </c>
    </row>
    <row r="10" spans="1:10" ht="84.95" customHeight="1" x14ac:dyDescent="0.25">
      <c r="A10" s="7" t="s">
        <v>20</v>
      </c>
      <c r="B10" s="60" t="s">
        <v>25</v>
      </c>
      <c r="C10" s="61"/>
      <c r="D10" s="22">
        <v>1</v>
      </c>
      <c r="E10" s="22"/>
      <c r="F10" s="3">
        <v>15870.07</v>
      </c>
      <c r="G10" s="22"/>
      <c r="H10" s="22"/>
      <c r="I10" s="22"/>
      <c r="J10" s="21"/>
    </row>
    <row r="12" spans="1:10" ht="15" customHeight="1" x14ac:dyDescent="0.25">
      <c r="A12" s="14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A9" workbookViewId="0">
      <selection activeCell="F15" sqref="F1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5">
      <c r="A3" s="68" t="s">
        <v>14</v>
      </c>
      <c r="B3" s="68"/>
      <c r="C3" s="71" t="s">
        <v>13</v>
      </c>
      <c r="D3" s="71"/>
      <c r="E3" s="71"/>
      <c r="F3" s="71"/>
      <c r="G3" s="71"/>
      <c r="H3" s="71"/>
      <c r="I3" s="71"/>
      <c r="J3" s="71"/>
    </row>
    <row r="4" spans="1:10" ht="30" customHeight="1" x14ac:dyDescent="0.25">
      <c r="A4" s="68" t="s">
        <v>12</v>
      </c>
      <c r="B4" s="68"/>
      <c r="C4" s="69" t="s">
        <v>11</v>
      </c>
      <c r="D4" s="69"/>
      <c r="E4" s="69"/>
      <c r="F4" s="69"/>
      <c r="G4" s="69"/>
      <c r="H4" s="69"/>
      <c r="I4" s="69"/>
      <c r="J4" s="69"/>
    </row>
    <row r="5" spans="1:10" ht="30" customHeight="1" x14ac:dyDescent="0.25">
      <c r="A5" s="68" t="s">
        <v>10</v>
      </c>
      <c r="B5" s="68"/>
      <c r="C5" s="69" t="s">
        <v>21</v>
      </c>
      <c r="D5" s="69"/>
      <c r="E5" s="69"/>
      <c r="F5" s="69"/>
      <c r="G5" s="69"/>
      <c r="H5" s="69"/>
      <c r="I5" s="69"/>
      <c r="J5" s="6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62" t="s">
        <v>9</v>
      </c>
      <c r="B7" s="62" t="s">
        <v>8</v>
      </c>
      <c r="C7" s="62"/>
      <c r="D7" s="62" t="s">
        <v>7</v>
      </c>
      <c r="E7" s="62" t="s">
        <v>6</v>
      </c>
      <c r="F7" s="62" t="s">
        <v>5</v>
      </c>
      <c r="G7" s="67" t="s">
        <v>4</v>
      </c>
      <c r="H7" s="67"/>
      <c r="I7" s="67"/>
      <c r="J7" s="65" t="s">
        <v>3</v>
      </c>
    </row>
    <row r="8" spans="1:10" ht="106.5" customHeight="1" x14ac:dyDescent="0.25">
      <c r="A8" s="62"/>
      <c r="B8" s="62"/>
      <c r="C8" s="62"/>
      <c r="D8" s="62"/>
      <c r="E8" s="62"/>
      <c r="F8" s="62"/>
      <c r="G8" s="23" t="s">
        <v>2</v>
      </c>
      <c r="H8" s="23" t="s">
        <v>1</v>
      </c>
      <c r="I8" s="23" t="s">
        <v>0</v>
      </c>
      <c r="J8" s="66"/>
    </row>
    <row r="9" spans="1:10" x14ac:dyDescent="0.25">
      <c r="A9" s="24">
        <v>1</v>
      </c>
      <c r="B9" s="67">
        <v>2</v>
      </c>
      <c r="C9" s="67"/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</row>
    <row r="10" spans="1:10" ht="84.95" customHeight="1" x14ac:dyDescent="0.25">
      <c r="A10" s="8" t="s">
        <v>18</v>
      </c>
      <c r="B10" s="63" t="s">
        <v>24</v>
      </c>
      <c r="C10" s="64"/>
      <c r="D10" s="24">
        <v>1</v>
      </c>
      <c r="E10" s="24"/>
      <c r="F10" s="3">
        <v>21641</v>
      </c>
      <c r="G10" s="24"/>
      <c r="H10" s="24"/>
      <c r="I10" s="24"/>
      <c r="J10" s="24"/>
    </row>
    <row r="11" spans="1:10" ht="84.95" customHeight="1" x14ac:dyDescent="0.25">
      <c r="A11" s="7" t="s">
        <v>16</v>
      </c>
      <c r="B11" s="60" t="s">
        <v>23</v>
      </c>
      <c r="C11" s="61"/>
      <c r="D11" s="24">
        <v>3</v>
      </c>
      <c r="E11" s="24"/>
      <c r="F11" s="2">
        <v>68742</v>
      </c>
      <c r="G11" s="24"/>
      <c r="H11" s="24"/>
      <c r="I11" s="24"/>
      <c r="J11" s="24"/>
    </row>
    <row r="12" spans="1:10" ht="84.95" customHeight="1" x14ac:dyDescent="0.25">
      <c r="A12" s="7" t="s">
        <v>17</v>
      </c>
      <c r="B12" s="60" t="s">
        <v>22</v>
      </c>
      <c r="C12" s="61"/>
      <c r="D12" s="24">
        <v>1</v>
      </c>
      <c r="E12" s="24"/>
      <c r="F12" s="2">
        <v>24187</v>
      </c>
      <c r="G12" s="24"/>
      <c r="H12" s="24"/>
      <c r="I12" s="24"/>
      <c r="J12" s="24"/>
    </row>
    <row r="13" spans="1:10" ht="84.95" customHeight="1" x14ac:dyDescent="0.25">
      <c r="A13" s="7" t="s">
        <v>20</v>
      </c>
      <c r="B13" s="60" t="s">
        <v>25</v>
      </c>
      <c r="C13" s="61"/>
      <c r="D13" s="24">
        <v>10</v>
      </c>
      <c r="E13" s="24"/>
      <c r="F13" s="3">
        <v>216410</v>
      </c>
      <c r="G13" s="24"/>
      <c r="H13" s="24"/>
      <c r="I13" s="24"/>
      <c r="J13" s="24"/>
    </row>
    <row r="14" spans="1:10" ht="84.95" customHeight="1" x14ac:dyDescent="0.25">
      <c r="A14" s="4" t="s">
        <v>19</v>
      </c>
      <c r="B14" s="60" t="s">
        <v>26</v>
      </c>
      <c r="C14" s="61"/>
      <c r="D14" s="24">
        <v>10</v>
      </c>
      <c r="E14" s="24"/>
      <c r="F14" s="3">
        <v>190950</v>
      </c>
      <c r="G14" s="24"/>
      <c r="H14" s="24"/>
      <c r="I14" s="24"/>
      <c r="J14" s="24"/>
    </row>
    <row r="15" spans="1:10" ht="84.95" customHeight="1" x14ac:dyDescent="0.25">
      <c r="A15" s="7" t="s">
        <v>27</v>
      </c>
      <c r="B15" s="60" t="s">
        <v>28</v>
      </c>
      <c r="C15" s="61"/>
      <c r="D15" s="24">
        <v>2</v>
      </c>
      <c r="E15" s="24"/>
      <c r="F15" s="2">
        <v>43282</v>
      </c>
      <c r="G15" s="24"/>
      <c r="H15" s="24"/>
      <c r="I15" s="24"/>
      <c r="J15" s="24"/>
    </row>
    <row r="17" ht="15" customHeight="1" x14ac:dyDescent="0.25"/>
  </sheetData>
  <mergeCells count="21">
    <mergeCell ref="B14:C14"/>
    <mergeCell ref="B15:C15"/>
    <mergeCell ref="J7:J8"/>
    <mergeCell ref="B9:C9"/>
    <mergeCell ref="B10:C10"/>
    <mergeCell ref="B11:C11"/>
    <mergeCell ref="B12:C12"/>
    <mergeCell ref="B13:C13"/>
    <mergeCell ref="G7:I7"/>
    <mergeCell ref="A7:A8"/>
    <mergeCell ref="B7:C8"/>
    <mergeCell ref="D7:D8"/>
    <mergeCell ref="E7:E8"/>
    <mergeCell ref="F7:F8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(01) 20.01.2020</vt:lpstr>
      <vt:lpstr>(02) 14.02.2020 раст</vt:lpstr>
      <vt:lpstr>(03) 25.02.2020 исп</vt:lpstr>
      <vt:lpstr>(04) 28.02.2020 раст</vt:lpstr>
      <vt:lpstr>(04) 02.03.2020</vt:lpstr>
      <vt:lpstr>(05) 11.03.2020</vt:lpstr>
      <vt:lpstr>(06) 18.03.2020 исп</vt:lpstr>
      <vt:lpstr>(07) 23.03.2020</vt:lpstr>
      <vt:lpstr>(08) 30.03.2020</vt:lpstr>
      <vt:lpstr>(08) 01.04.2020</vt:lpstr>
      <vt:lpstr>(09) 03.04.2020 исп</vt:lpstr>
      <vt:lpstr>(10) 08.04.2020</vt:lpstr>
      <vt:lpstr>(11) 10.04.2020</vt:lpstr>
      <vt:lpstr>(12) 30.04.2020</vt:lpstr>
      <vt:lpstr>(13) 12.05.2020</vt:lpstr>
      <vt:lpstr>(13) 13.05.2020 исп</vt:lpstr>
      <vt:lpstr>(14) 18.05.2020 раст</vt:lpstr>
      <vt:lpstr>(15) 22.05.2020 исп</vt:lpstr>
      <vt:lpstr>(16) 27-28.05.2020</vt:lpstr>
      <vt:lpstr>(17) 01.06.2020</vt:lpstr>
      <vt:lpstr>(18) 11.06.2020 исп</vt:lpstr>
      <vt:lpstr>(19) 18.06.2020</vt:lpstr>
      <vt:lpstr>(19) 19.06.2020</vt:lpstr>
      <vt:lpstr>(20) 29.06.2020</vt:lpstr>
      <vt:lpstr>(20) 30.06.2020</vt:lpstr>
      <vt:lpstr>(21) 13.07.2020 исп</vt:lpstr>
      <vt:lpstr>(22) 29.07.2020</vt:lpstr>
      <vt:lpstr>(23) 13.08.2020 исп</vt:lpstr>
      <vt:lpstr>(24) 31.08.2020</vt:lpstr>
      <vt:lpstr>(25) 15.09.2020 раст</vt:lpstr>
      <vt:lpstr>(26) 21.09.2020 исп</vt:lpstr>
      <vt:lpstr>(26) 22.09.2020 исп</vt:lpstr>
      <vt:lpstr>(27) 28.09.2020</vt:lpstr>
      <vt:lpstr>(27) 29.09.2020</vt:lpstr>
      <vt:lpstr>(27) 30.09.2020</vt:lpstr>
      <vt:lpstr>(27) 01.10.2020</vt:lpstr>
      <vt:lpstr>(27) 02.10.2020</vt:lpstr>
      <vt:lpstr>(28) 06.10.2020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2020-03-02T09:51:46Z</cp:lastPrinted>
  <dcterms:created xsi:type="dcterms:W3CDTF">2019-04-16T03:38:47Z</dcterms:created>
  <dcterms:modified xsi:type="dcterms:W3CDTF">2020-10-14T03:43:00Z</dcterms:modified>
</cp:coreProperties>
</file>